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03 県少年団連盟\12交歓大会\R06交歓大会\"/>
    </mc:Choice>
  </mc:AlternateContent>
  <xr:revisionPtr revIDLastSave="0" documentId="13_ncr:1_{94A39958-08AB-44E7-BDF6-56C50EF351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高学年女子" sheetId="5" r:id="rId1"/>
    <sheet name="低学年女子" sheetId="6" r:id="rId2"/>
    <sheet name="高学年男子" sheetId="3" r:id="rId3"/>
    <sheet name="低学年男子" sheetId="4" r:id="rId4"/>
    <sheet name="中学男女" sheetId="7" r:id="rId5"/>
    <sheet name="集計表" sheetId="2" r:id="rId6"/>
  </sheets>
  <definedNames>
    <definedName name="_xlnm.Print_Area" localSheetId="0">高学年女子!$A$1:$K$37</definedName>
    <definedName name="_xlnm.Print_Area" localSheetId="2">高学年男子!$A$1:$K$37</definedName>
    <definedName name="_xlnm.Print_Area" localSheetId="5">集計表!$A$1:$G$18</definedName>
    <definedName name="_xlnm.Print_Area" localSheetId="4">中学男女!$A$1:$L$37</definedName>
    <definedName name="_xlnm.Print_Area" localSheetId="1">低学年女子!$A$1:$K$36</definedName>
    <definedName name="_xlnm.Print_Area" localSheetId="3">低学年男子!$A$1:$K$37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7" l="1"/>
  <c r="F59" i="7"/>
  <c r="E60" i="7"/>
  <c r="F60" i="7"/>
  <c r="C59" i="7"/>
  <c r="D59" i="7"/>
  <c r="C60" i="7"/>
  <c r="D60" i="7"/>
  <c r="C6" i="4"/>
  <c r="C6" i="3"/>
  <c r="C5" i="6"/>
  <c r="C5" i="3"/>
  <c r="F5" i="6"/>
  <c r="C6" i="6"/>
  <c r="C5" i="4"/>
  <c r="G36" i="6"/>
  <c r="G33" i="6"/>
  <c r="C33" i="6"/>
  <c r="G27" i="6"/>
  <c r="G36" i="7"/>
  <c r="G33" i="7"/>
  <c r="C33" i="7"/>
  <c r="A29" i="7"/>
  <c r="G27" i="7"/>
  <c r="J25" i="7"/>
  <c r="H25" i="7"/>
  <c r="G25" i="7"/>
  <c r="G36" i="4"/>
  <c r="G33" i="4"/>
  <c r="C33" i="4"/>
  <c r="A29" i="4"/>
  <c r="G27" i="4"/>
  <c r="J25" i="4"/>
  <c r="H25" i="4"/>
  <c r="G25" i="4"/>
  <c r="G36" i="3"/>
  <c r="G33" i="3"/>
  <c r="C33" i="3"/>
  <c r="A29" i="3"/>
  <c r="G27" i="3"/>
  <c r="J25" i="3"/>
  <c r="H25" i="3"/>
  <c r="G25" i="3"/>
  <c r="G25" i="6"/>
  <c r="C7" i="7"/>
  <c r="C7" i="3"/>
  <c r="C7" i="6"/>
  <c r="D7" i="6"/>
  <c r="C7" i="4"/>
  <c r="H6" i="6"/>
  <c r="H6" i="3"/>
  <c r="H6" i="4"/>
  <c r="J6" i="7"/>
  <c r="C6" i="7"/>
  <c r="J5" i="6"/>
  <c r="J5" i="3"/>
  <c r="J5" i="4"/>
  <c r="K5" i="7"/>
  <c r="F5" i="3"/>
  <c r="F5" i="4"/>
  <c r="H5" i="7"/>
  <c r="C5" i="7"/>
  <c r="A29" i="6"/>
  <c r="A1" i="2"/>
  <c r="A1" i="7"/>
  <c r="G52" i="4" l="1"/>
  <c r="G53" i="4"/>
  <c r="G54" i="4"/>
  <c r="G55" i="4"/>
  <c r="G56" i="4"/>
  <c r="G57" i="4"/>
  <c r="G58" i="4"/>
  <c r="G51" i="4"/>
  <c r="K51" i="5"/>
  <c r="C51" i="5" l="1"/>
  <c r="C52" i="4"/>
  <c r="C53" i="4"/>
  <c r="C54" i="4"/>
  <c r="C55" i="4"/>
  <c r="C56" i="4"/>
  <c r="C57" i="4"/>
  <c r="C58" i="4"/>
  <c r="C51" i="4"/>
  <c r="C52" i="3"/>
  <c r="C53" i="3"/>
  <c r="C54" i="3"/>
  <c r="C55" i="3"/>
  <c r="C56" i="3"/>
  <c r="C57" i="3"/>
  <c r="C58" i="3"/>
  <c r="C51" i="3"/>
  <c r="F39" i="2"/>
  <c r="K8" i="2" l="1"/>
  <c r="A54" i="6"/>
  <c r="A52" i="5"/>
  <c r="A53" i="5"/>
  <c r="A54" i="5"/>
  <c r="A55" i="5"/>
  <c r="A56" i="5"/>
  <c r="A57" i="5"/>
  <c r="A58" i="5"/>
  <c r="A59" i="5"/>
  <c r="A60" i="5"/>
  <c r="A51" i="5"/>
  <c r="B4" i="2"/>
  <c r="A52" i="7"/>
  <c r="A54" i="4"/>
  <c r="A54" i="3"/>
  <c r="L60" i="7"/>
  <c r="K60" i="7"/>
  <c r="J60" i="7"/>
  <c r="I60" i="7"/>
  <c r="L59" i="7"/>
  <c r="K59" i="7"/>
  <c r="J59" i="7"/>
  <c r="I59" i="7"/>
  <c r="L58" i="7"/>
  <c r="K58" i="7"/>
  <c r="J58" i="7"/>
  <c r="I58" i="7"/>
  <c r="L57" i="7"/>
  <c r="K57" i="7"/>
  <c r="J57" i="7"/>
  <c r="I57" i="7"/>
  <c r="L56" i="7"/>
  <c r="K56" i="7"/>
  <c r="J56" i="7"/>
  <c r="I56" i="7"/>
  <c r="L55" i="7"/>
  <c r="K55" i="7"/>
  <c r="J55" i="7"/>
  <c r="I55" i="7"/>
  <c r="L54" i="7"/>
  <c r="K54" i="7"/>
  <c r="J54" i="7"/>
  <c r="I54" i="7"/>
  <c r="L53" i="7"/>
  <c r="K53" i="7"/>
  <c r="J53" i="7"/>
  <c r="I53" i="7"/>
  <c r="L52" i="7"/>
  <c r="K52" i="7"/>
  <c r="J52" i="7"/>
  <c r="I52" i="7"/>
  <c r="L51" i="7"/>
  <c r="K51" i="7"/>
  <c r="J51" i="7"/>
  <c r="I51" i="7"/>
  <c r="F58" i="7"/>
  <c r="E58" i="7"/>
  <c r="D58" i="7"/>
  <c r="C58" i="7"/>
  <c r="F57" i="7"/>
  <c r="E57" i="7"/>
  <c r="D57" i="7"/>
  <c r="C57" i="7"/>
  <c r="F56" i="7"/>
  <c r="E56" i="7"/>
  <c r="D56" i="7"/>
  <c r="C56" i="7"/>
  <c r="F55" i="7"/>
  <c r="E55" i="7"/>
  <c r="D55" i="7"/>
  <c r="C55" i="7"/>
  <c r="F54" i="7"/>
  <c r="E54" i="7"/>
  <c r="D54" i="7"/>
  <c r="C54" i="7"/>
  <c r="F53" i="7"/>
  <c r="E53" i="7"/>
  <c r="D53" i="7"/>
  <c r="C53" i="7"/>
  <c r="F52" i="7"/>
  <c r="E52" i="7"/>
  <c r="D52" i="7"/>
  <c r="C52" i="7"/>
  <c r="F51" i="7"/>
  <c r="E51" i="7"/>
  <c r="D51" i="7"/>
  <c r="C51" i="7"/>
  <c r="G60" i="6"/>
  <c r="F60" i="6"/>
  <c r="E60" i="6"/>
  <c r="D60" i="6"/>
  <c r="C60" i="6"/>
  <c r="G59" i="6"/>
  <c r="F59" i="6"/>
  <c r="E59" i="6"/>
  <c r="D59" i="6"/>
  <c r="C59" i="6"/>
  <c r="G58" i="6"/>
  <c r="F58" i="6"/>
  <c r="E58" i="6"/>
  <c r="D58" i="6"/>
  <c r="C58" i="6"/>
  <c r="G57" i="6"/>
  <c r="F57" i="6"/>
  <c r="E57" i="6"/>
  <c r="D57" i="6"/>
  <c r="C57" i="6"/>
  <c r="G56" i="6"/>
  <c r="F56" i="6"/>
  <c r="E56" i="6"/>
  <c r="D56" i="6"/>
  <c r="C56" i="6"/>
  <c r="G55" i="6"/>
  <c r="F55" i="6"/>
  <c r="E55" i="6"/>
  <c r="D55" i="6"/>
  <c r="C55" i="6"/>
  <c r="G54" i="6"/>
  <c r="F54" i="6"/>
  <c r="E54" i="6"/>
  <c r="D54" i="6"/>
  <c r="C54" i="6"/>
  <c r="G53" i="6"/>
  <c r="F53" i="6"/>
  <c r="E53" i="6"/>
  <c r="D53" i="6"/>
  <c r="C53" i="6"/>
  <c r="G52" i="6"/>
  <c r="F52" i="6"/>
  <c r="E52" i="6"/>
  <c r="D52" i="6"/>
  <c r="C52" i="6"/>
  <c r="G51" i="6"/>
  <c r="F51" i="6"/>
  <c r="E51" i="6"/>
  <c r="D51" i="6"/>
  <c r="C51" i="6"/>
  <c r="C52" i="5"/>
  <c r="C53" i="5"/>
  <c r="C54" i="5"/>
  <c r="C55" i="5"/>
  <c r="C56" i="5"/>
  <c r="C57" i="5"/>
  <c r="C58" i="5"/>
  <c r="C59" i="5"/>
  <c r="C60" i="5"/>
  <c r="D59" i="5"/>
  <c r="E59" i="5"/>
  <c r="F59" i="5"/>
  <c r="G59" i="5"/>
  <c r="D60" i="5"/>
  <c r="E60" i="5"/>
  <c r="F60" i="5"/>
  <c r="G60" i="5"/>
  <c r="G58" i="5"/>
  <c r="F58" i="5"/>
  <c r="E58" i="5"/>
  <c r="D58" i="5"/>
  <c r="G57" i="5"/>
  <c r="F57" i="5"/>
  <c r="E57" i="5"/>
  <c r="D57" i="5"/>
  <c r="G56" i="5"/>
  <c r="F56" i="5"/>
  <c r="E56" i="5"/>
  <c r="D56" i="5"/>
  <c r="G55" i="5"/>
  <c r="F55" i="5"/>
  <c r="E55" i="5"/>
  <c r="D55" i="5"/>
  <c r="G54" i="5"/>
  <c r="F54" i="5"/>
  <c r="E54" i="5"/>
  <c r="D54" i="5"/>
  <c r="G53" i="5"/>
  <c r="F53" i="5"/>
  <c r="E53" i="5"/>
  <c r="D53" i="5"/>
  <c r="G52" i="5"/>
  <c r="F52" i="5"/>
  <c r="E52" i="5"/>
  <c r="D52" i="5"/>
  <c r="G51" i="5"/>
  <c r="F51" i="5"/>
  <c r="E51" i="5"/>
  <c r="D51" i="5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E52" i="3"/>
  <c r="E53" i="3"/>
  <c r="E54" i="3"/>
  <c r="E55" i="3"/>
  <c r="E56" i="3"/>
  <c r="E57" i="3"/>
  <c r="E58" i="3"/>
  <c r="E51" i="3"/>
  <c r="F52" i="3"/>
  <c r="F53" i="3"/>
  <c r="F54" i="3"/>
  <c r="F55" i="3"/>
  <c r="F56" i="3"/>
  <c r="F57" i="3"/>
  <c r="F58" i="3"/>
  <c r="F51" i="3"/>
  <c r="G52" i="3"/>
  <c r="G53" i="3"/>
  <c r="G54" i="3"/>
  <c r="G55" i="3"/>
  <c r="G56" i="3"/>
  <c r="G57" i="3"/>
  <c r="G58" i="3"/>
  <c r="G51" i="3"/>
  <c r="D52" i="3"/>
  <c r="D53" i="3"/>
  <c r="D54" i="3"/>
  <c r="D55" i="3"/>
  <c r="D56" i="3"/>
  <c r="D57" i="3"/>
  <c r="D58" i="3"/>
  <c r="D51" i="3"/>
  <c r="C65" i="7" l="1"/>
  <c r="C61" i="7"/>
  <c r="I61" i="7"/>
  <c r="D16" i="2" s="1"/>
  <c r="D36" i="2" s="1"/>
  <c r="H53" i="7"/>
  <c r="H57" i="7"/>
  <c r="H54" i="7"/>
  <c r="H58" i="7"/>
  <c r="H51" i="7"/>
  <c r="H55" i="7"/>
  <c r="H59" i="7"/>
  <c r="H52" i="7"/>
  <c r="H56" i="7"/>
  <c r="H60" i="7"/>
  <c r="A51" i="7"/>
  <c r="A60" i="6"/>
  <c r="A55" i="6"/>
  <c r="A59" i="6"/>
  <c r="A53" i="6"/>
  <c r="A57" i="7"/>
  <c r="A57" i="6"/>
  <c r="A52" i="6"/>
  <c r="A58" i="7"/>
  <c r="A53" i="7"/>
  <c r="A51" i="6"/>
  <c r="A56" i="6"/>
  <c r="G61" i="4"/>
  <c r="C61" i="5"/>
  <c r="A57" i="3"/>
  <c r="A53" i="3"/>
  <c r="A57" i="4"/>
  <c r="A53" i="4"/>
  <c r="A56" i="3"/>
  <c r="A52" i="3"/>
  <c r="A56" i="4"/>
  <c r="A52" i="4"/>
  <c r="A55" i="7"/>
  <c r="A51" i="3"/>
  <c r="A55" i="3"/>
  <c r="A51" i="4"/>
  <c r="A55" i="4"/>
  <c r="A54" i="7"/>
  <c r="A58" i="6"/>
  <c r="A58" i="3"/>
  <c r="A58" i="4"/>
  <c r="A56" i="7"/>
  <c r="G61" i="6"/>
  <c r="C61" i="6"/>
  <c r="M15" i="6" s="1"/>
  <c r="G61" i="5"/>
  <c r="C61" i="4"/>
  <c r="M15" i="4" s="1"/>
  <c r="C61" i="3"/>
  <c r="M15" i="3" s="1"/>
  <c r="G61" i="3"/>
  <c r="D15" i="2" l="1"/>
  <c r="D34" i="2" s="1"/>
  <c r="D14" i="2"/>
  <c r="M18" i="6"/>
  <c r="F11" i="2"/>
  <c r="M15" i="5"/>
  <c r="D10" i="2"/>
  <c r="M18" i="4"/>
  <c r="F9" i="2"/>
  <c r="F7" i="2"/>
  <c r="F13" i="2"/>
  <c r="D8" i="2"/>
  <c r="M18" i="3"/>
  <c r="M18" i="5"/>
  <c r="D12" i="2"/>
  <c r="D13" i="2" l="1"/>
  <c r="D32" i="2" s="1"/>
  <c r="D9" i="2"/>
  <c r="D28" i="2" s="1"/>
  <c r="D11" i="2"/>
  <c r="D30" i="2" s="1"/>
  <c r="D7" i="2"/>
  <c r="D26" i="2" s="1"/>
  <c r="F38" i="2" l="1"/>
  <c r="K9" i="2" l="1"/>
  <c r="D17" i="2"/>
  <c r="K7" i="2"/>
  <c r="D7" i="7"/>
  <c r="D7" i="3"/>
  <c r="D7" i="4"/>
  <c r="C8" i="7"/>
  <c r="C8" i="6"/>
  <c r="C8" i="4"/>
  <c r="C8" i="3"/>
  <c r="H8" i="6"/>
  <c r="H8" i="4"/>
  <c r="H8" i="3"/>
  <c r="J8" i="7"/>
  <c r="H25" i="6"/>
  <c r="J25" i="6"/>
</calcChain>
</file>

<file path=xl/sharedStrings.xml><?xml version="1.0" encoding="utf-8"?>
<sst xmlns="http://schemas.openxmlformats.org/spreadsheetml/2006/main" count="246" uniqueCount="94">
  <si>
    <t>バドミントン競技参加申込集計表</t>
    <rPh sb="6" eb="7">
      <t>セリ</t>
    </rPh>
    <rPh sb="7" eb="8">
      <t>ワザ</t>
    </rPh>
    <rPh sb="8" eb="9">
      <t>サン</t>
    </rPh>
    <rPh sb="9" eb="10">
      <t>カ</t>
    </rPh>
    <rPh sb="10" eb="11">
      <t>サル</t>
    </rPh>
    <rPh sb="11" eb="12">
      <t>コミ</t>
    </rPh>
    <rPh sb="12" eb="14">
      <t>シュウケイ</t>
    </rPh>
    <rPh sb="14" eb="15">
      <t>ヒョウ</t>
    </rPh>
    <phoneticPr fontId="1"/>
  </si>
  <si>
    <t>団名</t>
    <rPh sb="0" eb="1">
      <t>ダン</t>
    </rPh>
    <rPh sb="1" eb="2">
      <t>メイ</t>
    </rPh>
    <phoneticPr fontId="1"/>
  </si>
  <si>
    <t>参加種目</t>
    <rPh sb="0" eb="2">
      <t>サンカ</t>
    </rPh>
    <rPh sb="2" eb="4">
      <t>シュモク</t>
    </rPh>
    <phoneticPr fontId="1"/>
  </si>
  <si>
    <t>小学生団体</t>
    <rPh sb="0" eb="3">
      <t>ショウガクセイ</t>
    </rPh>
    <rPh sb="3" eb="5">
      <t>ダンタイ</t>
    </rPh>
    <phoneticPr fontId="1"/>
  </si>
  <si>
    <t>男子シングルス</t>
    <rPh sb="0" eb="2">
      <t>ダンシ</t>
    </rPh>
    <phoneticPr fontId="1"/>
  </si>
  <si>
    <t>バドミントンスポーツ少年団</t>
    <rPh sb="10" eb="13">
      <t>ショウネンダン</t>
    </rPh>
    <phoneticPr fontId="1"/>
  </si>
  <si>
    <t>中学生個人</t>
    <rPh sb="0" eb="3">
      <t>チュウガクセイ</t>
    </rPh>
    <rPh sb="3" eb="5">
      <t>コジン</t>
    </rPh>
    <phoneticPr fontId="1"/>
  </si>
  <si>
    <t>申込
責任者</t>
    <rPh sb="0" eb="2">
      <t>モウシコミ</t>
    </rPh>
    <rPh sb="3" eb="6">
      <t>セキニンシャ</t>
    </rPh>
    <phoneticPr fontId="1"/>
  </si>
  <si>
    <t>女子シングルス</t>
    <rPh sb="0" eb="2">
      <t>ジョシ</t>
    </rPh>
    <phoneticPr fontId="1"/>
  </si>
  <si>
    <t>人</t>
    <rPh sb="0" eb="1">
      <t>ニン</t>
    </rPh>
    <phoneticPr fontId="1"/>
  </si>
  <si>
    <t>参加者数計</t>
    <rPh sb="0" eb="1">
      <t>サン</t>
    </rPh>
    <rPh sb="1" eb="2">
      <t>カ</t>
    </rPh>
    <rPh sb="2" eb="3">
      <t>シャ</t>
    </rPh>
    <rPh sb="3" eb="4">
      <t>スウ</t>
    </rPh>
    <rPh sb="4" eb="5">
      <t>ケイ</t>
    </rPh>
    <phoneticPr fontId="1"/>
  </si>
  <si>
    <t>人</t>
    <rPh sb="0" eb="1">
      <t>ニン</t>
    </rPh>
    <phoneticPr fontId="1"/>
  </si>
  <si>
    <t>高学年男子</t>
    <rPh sb="0" eb="3">
      <t>コウガクネン</t>
    </rPh>
    <rPh sb="3" eb="5">
      <t>ダンシ</t>
    </rPh>
    <phoneticPr fontId="1"/>
  </si>
  <si>
    <t>低学年男子</t>
    <rPh sb="0" eb="3">
      <t>テイガクネン</t>
    </rPh>
    <rPh sb="3" eb="5">
      <t>ダンシ</t>
    </rPh>
    <phoneticPr fontId="1"/>
  </si>
  <si>
    <t>高学年女子</t>
    <rPh sb="0" eb="3">
      <t>コウガクネン</t>
    </rPh>
    <rPh sb="3" eb="5">
      <t>ジョシ</t>
    </rPh>
    <phoneticPr fontId="1"/>
  </si>
  <si>
    <t>低学年女子</t>
    <rPh sb="0" eb="3">
      <t>テイガクネン</t>
    </rPh>
    <rPh sb="3" eb="5">
      <t>ジョシ</t>
    </rPh>
    <phoneticPr fontId="1"/>
  </si>
  <si>
    <t>冊</t>
    <rPh sb="0" eb="1">
      <t>サツ</t>
    </rPh>
    <phoneticPr fontId="1"/>
  </si>
  <si>
    <t>参加者内訳</t>
    <rPh sb="0" eb="3">
      <t>サンカシャ</t>
    </rPh>
    <rPh sb="3" eb="5">
      <t>ウチワケ</t>
    </rPh>
    <phoneticPr fontId="1"/>
  </si>
  <si>
    <t>自団の選手数</t>
    <rPh sb="0" eb="1">
      <t>ジ</t>
    </rPh>
    <rPh sb="1" eb="2">
      <t>ダン</t>
    </rPh>
    <rPh sb="3" eb="5">
      <t>センシュ</t>
    </rPh>
    <rPh sb="5" eb="6">
      <t>スウ</t>
    </rPh>
    <phoneticPr fontId="1"/>
  </si>
  <si>
    <t>他団から補充数</t>
    <rPh sb="0" eb="1">
      <t>タ</t>
    </rPh>
    <rPh sb="1" eb="2">
      <t>ダン</t>
    </rPh>
    <rPh sb="4" eb="6">
      <t>ホジュウ</t>
    </rPh>
    <rPh sb="6" eb="7">
      <t>スウ</t>
    </rPh>
    <phoneticPr fontId="1"/>
  </si>
  <si>
    <t>指導者名</t>
    <rPh sb="0" eb="3">
      <t>シドウシャ</t>
    </rPh>
    <rPh sb="3" eb="4">
      <t>メイ</t>
    </rPh>
    <phoneticPr fontId="1"/>
  </si>
  <si>
    <t>連絡先</t>
    <rPh sb="0" eb="3">
      <t>レンラクサキ</t>
    </rPh>
    <phoneticPr fontId="1"/>
  </si>
  <si>
    <t>小学生高学年男子</t>
    <rPh sb="0" eb="3">
      <t>ショウガクセイ</t>
    </rPh>
    <rPh sb="3" eb="6">
      <t>コウガクネン</t>
    </rPh>
    <rPh sb="6" eb="8">
      <t>ダンシ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</si>
  <si>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</si>
  <si>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</si>
  <si>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単位団
登録番号</t>
    <rPh sb="0" eb="2">
      <t>タンイ</t>
    </rPh>
    <rPh sb="2" eb="3">
      <t>ダン</t>
    </rPh>
    <rPh sb="4" eb="6">
      <t>トウロク</t>
    </rPh>
    <rPh sb="6" eb="8">
      <t>バンゴウ</t>
    </rPh>
    <phoneticPr fontId="1"/>
  </si>
  <si>
    <t>市町村</t>
    <rPh sb="0" eb="3">
      <t>シチョウソン</t>
    </rPh>
    <phoneticPr fontId="1"/>
  </si>
  <si>
    <t>スポーツ安全
保険加入番号</t>
    <rPh sb="4" eb="6">
      <t>アンゼン</t>
    </rPh>
    <rPh sb="7" eb="9">
      <t>ホケン</t>
    </rPh>
    <rPh sb="9" eb="11">
      <t>カニュウ</t>
    </rPh>
    <rPh sb="11" eb="13">
      <t>バンゴウ</t>
    </rPh>
    <phoneticPr fontId="1"/>
  </si>
  <si>
    <t>バドミントン
スポーツ少年団</t>
    <rPh sb="11" eb="14">
      <t>ショウネンダン</t>
    </rPh>
    <phoneticPr fontId="1"/>
  </si>
  <si>
    <t>〒</t>
    <phoneticPr fontId="1"/>
  </si>
  <si>
    <t>☎</t>
    <phoneticPr fontId="1"/>
  </si>
  <si>
    <t>補充の時のみ記入</t>
    <rPh sb="0" eb="2">
      <t>ホジュウ</t>
    </rPh>
    <rPh sb="3" eb="4">
      <t>トキ</t>
    </rPh>
    <rPh sb="6" eb="8">
      <t>キニュウ</t>
    </rPh>
    <phoneticPr fontId="1"/>
  </si>
  <si>
    <t>団　　名</t>
    <rPh sb="0" eb="1">
      <t>ダン</t>
    </rPh>
    <rPh sb="3" eb="4">
      <t>メイ</t>
    </rPh>
    <phoneticPr fontId="1"/>
  </si>
  <si>
    <t>バドミントン競技［小学生団体：高学年男子］参加申込書</t>
    <rPh sb="6" eb="8">
      <t>キョウギ</t>
    </rPh>
    <rPh sb="9" eb="12">
      <t>ショウガクセイ</t>
    </rPh>
    <rPh sb="12" eb="14">
      <t>ダンタイ</t>
    </rPh>
    <rPh sb="15" eb="18">
      <t>コウガクネン</t>
    </rPh>
    <rPh sb="18" eb="20">
      <t>ダンシ</t>
    </rPh>
    <rPh sb="21" eb="23">
      <t>サンカ</t>
    </rPh>
    <rPh sb="23" eb="26">
      <t>モウシコミショ</t>
    </rPh>
    <phoneticPr fontId="1"/>
  </si>
  <si>
    <t>No.</t>
    <phoneticPr fontId="1"/>
  </si>
  <si>
    <t>上記のとおり申し込みます</t>
    <rPh sb="0" eb="2">
      <t>ジョウキ</t>
    </rPh>
    <rPh sb="6" eb="7">
      <t>モウ</t>
    </rPh>
    <rPh sb="8" eb="9">
      <t>コ</t>
    </rPh>
    <phoneticPr fontId="1"/>
  </si>
  <si>
    <t>チーム責任者　（</t>
    <rPh sb="3" eb="6">
      <t>セキニンシャ</t>
    </rPh>
    <phoneticPr fontId="1"/>
  </si>
  <si>
    <t>登録が確認できるページを印刷したものを添付します。</t>
    <rPh sb="0" eb="2">
      <t>トウロク</t>
    </rPh>
    <rPh sb="3" eb="5">
      <t>カクニン</t>
    </rPh>
    <rPh sb="12" eb="14">
      <t>インサツ</t>
    </rPh>
    <rPh sb="19" eb="21">
      <t>テンプ</t>
    </rPh>
    <phoneticPr fontId="1"/>
  </si>
  <si>
    <t>）スポーツ少年団本部長（</t>
    <rPh sb="5" eb="8">
      <t>ショウネンダン</t>
    </rPh>
    <rPh sb="8" eb="11">
      <t>ホンブチョウ</t>
    </rPh>
    <phoneticPr fontId="1"/>
  </si>
  <si>
    <t>登録チェック者（</t>
    <rPh sb="0" eb="2">
      <t>トウロク</t>
    </rPh>
    <rPh sb="6" eb="7">
      <t>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</si>
  <si>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</si>
  <si>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</si>
  <si>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 xml:space="preserve">市町村名
ブロック名
</t>
    <rPh sb="0" eb="3">
      <t>シチョウソン</t>
    </rPh>
    <rPh sb="3" eb="4">
      <t>メイ</t>
    </rPh>
    <rPh sb="9" eb="10">
      <t>メイ</t>
    </rPh>
    <phoneticPr fontId="1"/>
  </si>
  <si>
    <t>バドミントン競技［小学生団体：低学年男子］参加申込書</t>
    <rPh sb="6" eb="8">
      <t>キョウギ</t>
    </rPh>
    <rPh sb="9" eb="12">
      <t>ショウガクセイ</t>
    </rPh>
    <rPh sb="12" eb="14">
      <t>ダンタイ</t>
    </rPh>
    <rPh sb="15" eb="16">
      <t>テイ</t>
    </rPh>
    <rPh sb="16" eb="18">
      <t>ガクネン</t>
    </rPh>
    <rPh sb="18" eb="20">
      <t>ダンシ</t>
    </rPh>
    <rPh sb="21" eb="23">
      <t>サンカ</t>
    </rPh>
    <rPh sb="23" eb="26">
      <t>モウシコミショ</t>
    </rPh>
    <phoneticPr fontId="1"/>
  </si>
  <si>
    <t>小学生低学年男子</t>
    <rPh sb="0" eb="3">
      <t>ショウガクセイ</t>
    </rPh>
    <rPh sb="3" eb="4">
      <t>テイ</t>
    </rPh>
    <rPh sb="4" eb="6">
      <t>ガクネン</t>
    </rPh>
    <rPh sb="6" eb="8">
      <t>ダンシ</t>
    </rPh>
    <phoneticPr fontId="1"/>
  </si>
  <si>
    <t>バドミントン競技［小学生団体：高学年女子］参加申込書</t>
    <rPh sb="6" eb="8">
      <t>キョウギ</t>
    </rPh>
    <rPh sb="9" eb="12">
      <t>ショウガクセイ</t>
    </rPh>
    <rPh sb="12" eb="14">
      <t>ダンタイ</t>
    </rPh>
    <rPh sb="15" eb="18">
      <t>コウガクネン</t>
    </rPh>
    <rPh sb="18" eb="20">
      <t>ジョシ</t>
    </rPh>
    <rPh sb="21" eb="23">
      <t>サンカ</t>
    </rPh>
    <rPh sb="23" eb="26">
      <t>モウシコミショ</t>
    </rPh>
    <phoneticPr fontId="1"/>
  </si>
  <si>
    <t>小学生高学年女子</t>
    <rPh sb="0" eb="3">
      <t>ショウガクセイ</t>
    </rPh>
    <rPh sb="3" eb="6">
      <t>コウガクネン</t>
    </rPh>
    <rPh sb="6" eb="8">
      <t>ジョシ</t>
    </rPh>
    <phoneticPr fontId="1"/>
  </si>
  <si>
    <t>バドミントン競技［小学生団体：低学年女子］参加申込書</t>
    <rPh sb="6" eb="8">
      <t>キョウギ</t>
    </rPh>
    <rPh sb="9" eb="12">
      <t>ショウガクセイ</t>
    </rPh>
    <rPh sb="12" eb="14">
      <t>ダンタイ</t>
    </rPh>
    <rPh sb="15" eb="16">
      <t>テイ</t>
    </rPh>
    <rPh sb="16" eb="18">
      <t>ガクネン</t>
    </rPh>
    <rPh sb="18" eb="20">
      <t>ジョシ</t>
    </rPh>
    <rPh sb="21" eb="23">
      <t>サンカ</t>
    </rPh>
    <rPh sb="23" eb="26">
      <t>モウシコミショ</t>
    </rPh>
    <phoneticPr fontId="1"/>
  </si>
  <si>
    <t>小学生低学年女子</t>
    <rPh sb="0" eb="3">
      <t>ショウガクセイ</t>
    </rPh>
    <rPh sb="3" eb="4">
      <t>テイ</t>
    </rPh>
    <rPh sb="4" eb="6">
      <t>ガクネン</t>
    </rPh>
    <rPh sb="6" eb="8">
      <t>ジョシ</t>
    </rPh>
    <phoneticPr fontId="1"/>
  </si>
  <si>
    <t>バドミントン競技［中学生個人］参加申込書</t>
    <rPh sb="6" eb="8">
      <t>キョウギ</t>
    </rPh>
    <rPh sb="9" eb="12">
      <t>チュウガクセイ</t>
    </rPh>
    <rPh sb="12" eb="14">
      <t>コジン</t>
    </rPh>
    <rPh sb="15" eb="17">
      <t>サンカ</t>
    </rPh>
    <rPh sb="17" eb="20">
      <t>モウシコミショ</t>
    </rPh>
    <phoneticPr fontId="1"/>
  </si>
  <si>
    <t>単位団
登録
番号</t>
    <rPh sb="0" eb="2">
      <t>タンイ</t>
    </rPh>
    <rPh sb="2" eb="3">
      <t>ダン</t>
    </rPh>
    <rPh sb="4" eb="6">
      <t>トウロク</t>
    </rPh>
    <rPh sb="7" eb="9">
      <t>バンゴウ</t>
    </rPh>
    <phoneticPr fontId="1"/>
  </si>
  <si>
    <t>他の団からの補充は
2人までです。
自団の選手が1人しか
いない場合はエントリー出来ません。</t>
    <rPh sb="0" eb="1">
      <t>タ</t>
    </rPh>
    <rPh sb="2" eb="3">
      <t>ダン</t>
    </rPh>
    <rPh sb="6" eb="8">
      <t>ホジュウ</t>
    </rPh>
    <rPh sb="11" eb="12">
      <t>ニン</t>
    </rPh>
    <rPh sb="18" eb="19">
      <t>ジ</t>
    </rPh>
    <rPh sb="19" eb="20">
      <t>ダン</t>
    </rPh>
    <rPh sb="21" eb="23">
      <t>センシュ</t>
    </rPh>
    <rPh sb="25" eb="26">
      <t>ニン</t>
    </rPh>
    <rPh sb="32" eb="34">
      <t>バアイ</t>
    </rPh>
    <rPh sb="40" eb="42">
      <t>デキ</t>
    </rPh>
    <phoneticPr fontId="22"/>
  </si>
  <si>
    <t>記入漏れのないように</t>
    <rPh sb="0" eb="2">
      <t>キニュウ</t>
    </rPh>
    <rPh sb="2" eb="3">
      <t>モ</t>
    </rPh>
    <phoneticPr fontId="1"/>
  </si>
  <si>
    <t>参加料は</t>
    <rPh sb="0" eb="3">
      <t>サンカリョウ</t>
    </rPh>
    <phoneticPr fontId="1"/>
  </si>
  <si>
    <t>円</t>
    <rPh sb="0" eb="1">
      <t>エン</t>
    </rPh>
    <phoneticPr fontId="1"/>
  </si>
  <si>
    <t>プログラム代は</t>
    <rPh sb="5" eb="6">
      <t>ダイ</t>
    </rPh>
    <phoneticPr fontId="1"/>
  </si>
  <si>
    <t>強い順に入力
してください</t>
    <rPh sb="0" eb="1">
      <t>ツヨ</t>
    </rPh>
    <rPh sb="2" eb="3">
      <t>ジュン</t>
    </rPh>
    <rPh sb="4" eb="6">
      <t>ニュウリョク</t>
    </rPh>
    <phoneticPr fontId="1"/>
  </si>
  <si>
    <t>No.</t>
    <phoneticPr fontId="1"/>
  </si>
  <si>
    <t>選手名</t>
    <rPh sb="0" eb="3">
      <t>センシュメイ</t>
    </rPh>
    <phoneticPr fontId="1"/>
  </si>
  <si>
    <t>団名</t>
    <rPh sb="0" eb="1">
      <t>ダン</t>
    </rPh>
    <rPh sb="1" eb="2">
      <t>メイ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</si>
  <si>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</si>
  <si>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</si>
  <si>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ｶﾅ</t>
    <phoneticPr fontId="22"/>
  </si>
  <si>
    <t>学年</t>
    <rPh sb="0" eb="2">
      <t>ガクネン</t>
    </rPh>
    <phoneticPr fontId="22"/>
  </si>
  <si>
    <t>所属団名</t>
    <rPh sb="0" eb="2">
      <t>ショゾク</t>
    </rPh>
    <rPh sb="2" eb="3">
      <t>ダン</t>
    </rPh>
    <rPh sb="3" eb="4">
      <t>メイ</t>
    </rPh>
    <phoneticPr fontId="22"/>
  </si>
  <si>
    <t>　参　　加　　料</t>
    <rPh sb="1" eb="2">
      <t>サン</t>
    </rPh>
    <rPh sb="4" eb="5">
      <t>カ</t>
    </rPh>
    <rPh sb="7" eb="8">
      <t>リョウ</t>
    </rPh>
    <phoneticPr fontId="1"/>
  </si>
  <si>
    <t>円</t>
    <rPh sb="0" eb="1">
      <t>エン</t>
    </rPh>
    <phoneticPr fontId="1"/>
  </si>
  <si>
    <t>プログラム申込数(１冊２００円）</t>
    <rPh sb="5" eb="7">
      <t>モウシコミ</t>
    </rPh>
    <rPh sb="7" eb="8">
      <t>スウ</t>
    </rPh>
    <rPh sb="10" eb="11">
      <t>サツ</t>
    </rPh>
    <rPh sb="14" eb="15">
      <t>エン</t>
    </rPh>
    <phoneticPr fontId="1"/>
  </si>
  <si>
    <t>合計</t>
    <rPh sb="0" eb="2">
      <t>ゴウケイ</t>
    </rPh>
    <phoneticPr fontId="1"/>
  </si>
  <si>
    <t>の部分は高学年</t>
    <rPh sb="1" eb="3">
      <t>ブブン</t>
    </rPh>
    <rPh sb="4" eb="7">
      <t>コウガクネン</t>
    </rPh>
    <phoneticPr fontId="22"/>
  </si>
  <si>
    <t>女子にエントリーがなくても記入してください。
他の種目にコピーされます。</t>
    <rPh sb="0" eb="2">
      <t>ジョシ</t>
    </rPh>
    <rPh sb="13" eb="15">
      <t>キニュウ</t>
    </rPh>
    <rPh sb="23" eb="24">
      <t>タ</t>
    </rPh>
    <rPh sb="25" eb="27">
      <t>シュモク</t>
    </rPh>
    <phoneticPr fontId="22"/>
  </si>
  <si>
    <t>中　学　男　子</t>
    <rPh sb="0" eb="1">
      <t>チュウ</t>
    </rPh>
    <rPh sb="2" eb="3">
      <t>ガク</t>
    </rPh>
    <rPh sb="4" eb="5">
      <t>オトコ</t>
    </rPh>
    <rPh sb="6" eb="7">
      <t>コ</t>
    </rPh>
    <phoneticPr fontId="1"/>
  </si>
  <si>
    <t>中　学　女　子</t>
    <rPh sb="0" eb="1">
      <t>チュウ</t>
    </rPh>
    <rPh sb="2" eb="3">
      <t>ガク</t>
    </rPh>
    <rPh sb="4" eb="5">
      <t>オンナ</t>
    </rPh>
    <rPh sb="6" eb="7">
      <t>コ</t>
    </rPh>
    <phoneticPr fontId="1"/>
  </si>
  <si>
    <t>市町村</t>
  </si>
  <si>
    <t>スポーツ安全
保険加入番号</t>
    <phoneticPr fontId="1"/>
  </si>
  <si>
    <t>　登録が確認できるページを印刷したものを添付します。</t>
    <rPh sb="1" eb="3">
      <t>トウロク</t>
    </rPh>
    <rPh sb="4" eb="6">
      <t>カクニン</t>
    </rPh>
    <rPh sb="13" eb="15">
      <t>インサツ</t>
    </rPh>
    <rPh sb="20" eb="22">
      <t>テンプ</t>
    </rPh>
    <phoneticPr fontId="1"/>
  </si>
  <si>
    <t>理念</t>
    <rPh sb="0" eb="2">
      <t>リネン</t>
    </rPh>
    <phoneticPr fontId="1"/>
  </si>
  <si>
    <t>理念の欄は</t>
    <rPh sb="0" eb="2">
      <t>リネン</t>
    </rPh>
    <rPh sb="3" eb="4">
      <t>ラン</t>
    </rPh>
    <phoneticPr fontId="1"/>
  </si>
  <si>
    <t>をクリックして</t>
    <phoneticPr fontId="1"/>
  </si>
  <si>
    <t>▼から「あり・なし」を選択してください</t>
    <phoneticPr fontId="1"/>
  </si>
  <si>
    <t>(</t>
    <phoneticPr fontId="1"/>
  </si>
  <si>
    <t>月</t>
    <rPh sb="0" eb="1">
      <t>ツキ</t>
    </rPh>
    <phoneticPr fontId="1"/>
  </si>
  <si>
    <t>高学年女子の欄に記入してください
この部分にコピーされます。</t>
    <rPh sb="0" eb="5">
      <t>コウガクネンジョシ</t>
    </rPh>
    <rPh sb="20" eb="22">
      <t>ブブン</t>
    </rPh>
    <phoneticPr fontId="1"/>
  </si>
  <si>
    <t>フリガナ</t>
    <phoneticPr fontId="1"/>
  </si>
  <si>
    <t>令和　  　年</t>
    <phoneticPr fontId="1"/>
  </si>
  <si>
    <t xml:space="preserve"> </t>
    <phoneticPr fontId="1"/>
  </si>
  <si>
    <t>　上記の選手及び指導者は，令和６年度スポーツ少年団員と指導者として登録していることを認め，</t>
    <rPh sb="1" eb="3">
      <t>ジョウキ</t>
    </rPh>
    <rPh sb="4" eb="6">
      <t>センシュ</t>
    </rPh>
    <rPh sb="6" eb="7">
      <t>オヨ</t>
    </rPh>
    <rPh sb="8" eb="11">
      <t>シドウシャ</t>
    </rPh>
    <rPh sb="13" eb="15">
      <t>レイワ</t>
    </rPh>
    <rPh sb="16" eb="18">
      <t>ネンド</t>
    </rPh>
    <rPh sb="22" eb="25">
      <t>ショウネンダン</t>
    </rPh>
    <rPh sb="25" eb="26">
      <t>イン</t>
    </rPh>
    <rPh sb="27" eb="30">
      <t>シドウシャ</t>
    </rPh>
    <rPh sb="33" eb="35">
      <t>トウロク</t>
    </rPh>
    <rPh sb="42" eb="43">
      <t>ミト</t>
    </rPh>
    <phoneticPr fontId="1"/>
  </si>
  <si>
    <t>第５２回鹿児島県スポーツ少年団競技別交歓大会</t>
    <rPh sb="0" eb="1">
      <t>ダイ</t>
    </rPh>
    <rPh sb="3" eb="4">
      <t>カイ</t>
    </rPh>
    <rPh sb="4" eb="8">
      <t>カゴシマケン</t>
    </rPh>
    <rPh sb="12" eb="15">
      <t>ショウネンダン</t>
    </rPh>
    <rPh sb="15" eb="17">
      <t>キョウギ</t>
    </rPh>
    <rPh sb="17" eb="18">
      <t>ベツ</t>
    </rPh>
    <rPh sb="18" eb="20">
      <t>コウカン</t>
    </rPh>
    <rPh sb="20" eb="22">
      <t>タイカイ</t>
    </rPh>
    <phoneticPr fontId="1"/>
  </si>
  <si>
    <t>　日</t>
    <phoneticPr fontId="1"/>
  </si>
  <si>
    <t>　　）</t>
    <phoneticPr fontId="1"/>
  </si>
  <si>
    <t xml:space="preserve">  　　）</t>
    <phoneticPr fontId="1"/>
  </si>
  <si>
    <t xml:space="preserve">      　　）</t>
    <phoneticPr fontId="1"/>
  </si>
  <si>
    <t xml:space="preserve">　　 </t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</si>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</sst>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5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2"/>
      <charset val="128"/>
    </font>
    <font>
      <sz val="18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b/>
      <sz val="2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0"/>
      <color rgb="FFFF0000"/>
      <name val="HG創英角ﾎﾟｯﾌﾟ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8"/>
      <name val="ＭＳ 明朝"/>
      <family val="1"/>
      <charset val="128"/>
    </font>
    <font>
      <b/>
      <sz val="22"/>
      <color rgb="FFFF0000"/>
      <name val="HG創英角ﾎﾟｯﾌﾟ体"/>
      <family val="3"/>
      <charset val="128"/>
    </font>
    <font>
      <sz val="16"/>
      <color rgb="FFFF0000"/>
      <name val="HG創英角ﾎﾟｯﾌﾟ体"/>
      <family val="3"/>
      <charset val="128"/>
    </font>
    <font>
      <sz val="26"/>
      <color rgb="FFFF0000"/>
      <name val="HG創英角ﾎﾟｯﾌﾟ体"/>
      <family val="3"/>
      <charset val="128"/>
    </font>
    <font>
      <sz val="16"/>
      <color rgb="FFFF0000"/>
      <name val="HGS創英角ｺﾞｼｯｸUB"/>
      <family val="3"/>
      <charset val="128"/>
    </font>
    <font>
      <sz val="18"/>
      <color rgb="FFFF0000"/>
      <name val="HGS創英角ｺﾞｼｯｸUB"/>
      <family val="3"/>
      <charset val="128"/>
    </font>
    <font>
      <sz val="20"/>
      <color rgb="FFFF0000"/>
      <name val="HGS創英角ｺﾞｼｯｸUB"/>
      <family val="3"/>
      <charset val="128"/>
    </font>
    <font>
      <sz val="28"/>
      <color rgb="FFFF0000"/>
      <name val="HG創英角ｺﾞｼｯｸUB"/>
      <family val="3"/>
      <charset val="128"/>
    </font>
    <font>
      <sz val="12"/>
      <color theme="0"/>
      <name val="ＭＳ 明朝"/>
      <family val="1"/>
      <charset val="128"/>
    </font>
    <font>
      <b/>
      <sz val="16"/>
      <color theme="0"/>
      <name val="ＭＳ ゴシック"/>
      <family val="2"/>
      <charset val="128"/>
    </font>
    <font>
      <b/>
      <sz val="16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20"/>
      <color rgb="FFFF0000"/>
      <name val="HG創英角ﾎﾟｯﾌﾟ体"/>
      <family val="3"/>
      <charset val="128"/>
    </font>
    <font>
      <sz val="14"/>
      <color theme="0"/>
      <name val="ＭＳ 明朝"/>
      <family val="1"/>
      <charset val="128"/>
    </font>
    <font>
      <sz val="12"/>
      <color theme="0"/>
      <name val="ＭＳ ゴシック"/>
      <family val="2"/>
      <charset val="128"/>
    </font>
    <font>
      <sz val="20"/>
      <color theme="0"/>
      <name val="ＭＳ 明朝"/>
      <family val="1"/>
      <charset val="128"/>
    </font>
    <font>
      <sz val="12"/>
      <color theme="7" tint="0.39997558519241921"/>
      <name val="ＭＳ 明朝"/>
      <family val="1"/>
      <charset val="128"/>
    </font>
    <font>
      <sz val="18"/>
      <color theme="0"/>
      <name val="ＭＳ 明朝"/>
      <family val="1"/>
      <charset val="128"/>
    </font>
    <font>
      <sz val="24"/>
      <color theme="0"/>
      <name val="ＭＳ 明朝"/>
      <family val="1"/>
      <charset val="128"/>
    </font>
    <font>
      <sz val="16"/>
      <color theme="0"/>
      <name val="HG創英角ﾎﾟｯﾌﾟ体"/>
      <family val="3"/>
      <charset val="128"/>
    </font>
    <font>
      <b/>
      <sz val="20"/>
      <color theme="0"/>
      <name val="HG創英角ﾎﾟｯﾌﾟ体"/>
      <family val="3"/>
      <charset val="128"/>
    </font>
    <font>
      <sz val="20"/>
      <color theme="0"/>
      <name val="HG創英角ﾎﾟｯﾌﾟ体"/>
      <family val="3"/>
      <charset val="128"/>
    </font>
    <font>
      <sz val="18"/>
      <color rgb="FFFF0000"/>
      <name val="HG創英角ｺﾞｼｯｸUB"/>
      <family val="3"/>
      <charset val="128"/>
    </font>
    <font>
      <sz val="12"/>
      <color rgb="FFFF0000"/>
      <name val="ＭＳ 明朝"/>
      <family val="1"/>
      <charset val="128"/>
    </font>
    <font>
      <b/>
      <sz val="20"/>
      <color theme="0" tint="-4.9989318521683403E-2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FF0000"/>
      </right>
      <top style="medium">
        <color indexed="64"/>
      </top>
      <bottom style="medium">
        <color indexed="64"/>
      </bottom>
      <diagonal/>
    </border>
    <border>
      <left style="hair">
        <color rgb="FFFF0000"/>
      </left>
      <right style="hair">
        <color rgb="FFFF0000"/>
      </right>
      <top style="medium">
        <color indexed="64"/>
      </top>
      <bottom style="medium">
        <color indexed="64"/>
      </bottom>
      <diagonal/>
    </border>
    <border>
      <left style="hair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dotted">
        <color indexed="64"/>
      </top>
      <bottom style="medium">
        <color indexed="64"/>
      </bottom>
      <diagonal/>
    </border>
  </borders>
  <cellStyleXfs count="51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58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22" borderId="59" applyNumberFormat="0" applyFont="0" applyAlignment="0" applyProtection="0">
      <alignment vertical="center"/>
    </xf>
    <xf numFmtId="0" fontId="28" fillId="0" borderId="60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3" borderId="6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32" fillId="0" borderId="62" applyNumberFormat="0" applyFill="0" applyAlignment="0" applyProtection="0">
      <alignment vertical="center"/>
    </xf>
    <xf numFmtId="0" fontId="33" fillId="0" borderId="63" applyNumberFormat="0" applyFill="0" applyAlignment="0" applyProtection="0">
      <alignment vertical="center"/>
    </xf>
    <xf numFmtId="0" fontId="34" fillId="0" borderId="6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5" applyNumberFormat="0" applyFill="0" applyAlignment="0" applyProtection="0">
      <alignment vertical="center"/>
    </xf>
    <xf numFmtId="0" fontId="36" fillId="23" borderId="6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61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1" fillId="22" borderId="79" applyNumberFormat="0" applyFont="0" applyAlignment="0" applyProtection="0">
      <alignment vertical="center"/>
    </xf>
    <xf numFmtId="0" fontId="30" fillId="23" borderId="80" applyNumberFormat="0" applyAlignment="0" applyProtection="0">
      <alignment vertical="center"/>
    </xf>
    <xf numFmtId="0" fontId="35" fillId="0" borderId="81" applyNumberFormat="0" applyFill="0" applyAlignment="0" applyProtection="0">
      <alignment vertical="center"/>
    </xf>
    <xf numFmtId="0" fontId="36" fillId="23" borderId="82" applyNumberFormat="0" applyAlignment="0" applyProtection="0">
      <alignment vertical="center"/>
    </xf>
    <xf numFmtId="0" fontId="38" fillId="7" borderId="80" applyNumberFormat="0" applyAlignment="0" applyProtection="0">
      <alignment vertical="center"/>
    </xf>
  </cellStyleXfs>
  <cellXfs count="39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wrapText="1" inden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0" fillId="0" borderId="45" xfId="3" applyFont="1" applyBorder="1" applyAlignment="1" applyProtection="1">
      <alignment horizontal="center" vertical="center" shrinkToFit="1"/>
      <protection locked="0"/>
    </xf>
    <xf numFmtId="0" fontId="10" fillId="0" borderId="42" xfId="3" applyFont="1" applyBorder="1" applyAlignment="1" applyProtection="1">
      <alignment horizontal="center" vertical="center" shrinkToFit="1"/>
      <protection locked="0"/>
    </xf>
    <xf numFmtId="0" fontId="9" fillId="0" borderId="42" xfId="3" applyFont="1" applyBorder="1" applyAlignment="1" applyProtection="1">
      <alignment horizontal="center" vertical="center" shrinkToFit="1"/>
      <protection locked="0"/>
    </xf>
    <xf numFmtId="0" fontId="9" fillId="0" borderId="45" xfId="3" applyFont="1" applyBorder="1" applyAlignment="1" applyProtection="1">
      <alignment horizontal="center" vertical="center" shrinkToFit="1"/>
      <protection locked="0"/>
    </xf>
    <xf numFmtId="0" fontId="9" fillId="0" borderId="72" xfId="3" applyFont="1" applyBorder="1" applyAlignment="1" applyProtection="1">
      <alignment horizontal="center" vertical="center" shrinkToFit="1"/>
      <protection locked="0"/>
    </xf>
    <xf numFmtId="0" fontId="13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alignment vertical="center"/>
      <protection hidden="1"/>
    </xf>
    <xf numFmtId="0" fontId="48" fillId="0" borderId="0" xfId="0" applyFont="1" applyProtection="1">
      <alignment vertical="center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8" fillId="0" borderId="0" xfId="0" applyFont="1">
      <alignment vertical="center"/>
    </xf>
    <xf numFmtId="0" fontId="48" fillId="0" borderId="0" xfId="0" applyFont="1">
      <alignment vertical="center"/>
    </xf>
    <xf numFmtId="0" fontId="46" fillId="0" borderId="0" xfId="0" applyFont="1" applyAlignment="1" applyProtection="1">
      <alignment vertical="center" wrapText="1"/>
      <protection hidden="1"/>
    </xf>
    <xf numFmtId="0" fontId="10" fillId="0" borderId="42" xfId="3" applyFont="1" applyBorder="1" applyAlignment="1" applyProtection="1">
      <alignment horizontal="center" vertical="center" shrinkToFit="1"/>
      <protection hidden="1"/>
    </xf>
    <xf numFmtId="0" fontId="10" fillId="0" borderId="45" xfId="3" applyFont="1" applyBorder="1" applyAlignment="1" applyProtection="1">
      <alignment horizontal="center" vertical="center" shrinkToFit="1"/>
      <protection hidden="1"/>
    </xf>
    <xf numFmtId="0" fontId="5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8" fillId="0" borderId="0" xfId="0" applyFont="1" applyAlignment="1" applyProtection="1">
      <alignment horizontal="center" vertical="center"/>
      <protection hidden="1"/>
    </xf>
    <xf numFmtId="0" fontId="3" fillId="25" borderId="0" xfId="0" applyFont="1" applyFill="1" applyAlignment="1">
      <alignment horizontal="center" vertical="center"/>
    </xf>
    <xf numFmtId="0" fontId="41" fillId="0" borderId="32" xfId="0" applyFont="1" applyBorder="1" applyAlignment="1">
      <alignment vertical="top" wrapText="1"/>
    </xf>
    <xf numFmtId="0" fontId="56" fillId="0" borderId="0" xfId="0" applyFont="1" applyAlignment="1">
      <alignment horizontal="center" vertical="center"/>
    </xf>
    <xf numFmtId="0" fontId="53" fillId="0" borderId="0" xfId="0" applyFont="1" applyAlignment="1">
      <alignment horizontal="right" vertical="center"/>
    </xf>
    <xf numFmtId="0" fontId="61" fillId="27" borderId="0" xfId="0" applyFont="1" applyFill="1" applyAlignment="1">
      <alignment horizontal="center" vertical="center"/>
    </xf>
    <xf numFmtId="0" fontId="60" fillId="27" borderId="0" xfId="0" applyFont="1" applyFill="1" applyAlignment="1">
      <alignment vertical="center" wrapText="1"/>
    </xf>
    <xf numFmtId="38" fontId="60" fillId="27" borderId="0" xfId="1" applyFont="1" applyFill="1" applyBorder="1" applyAlignment="1" applyProtection="1">
      <alignment vertical="center" wrapText="1"/>
      <protection hidden="1"/>
    </xf>
    <xf numFmtId="0" fontId="52" fillId="0" borderId="0" xfId="0" applyFont="1">
      <alignment vertical="center"/>
    </xf>
    <xf numFmtId="0" fontId="60" fillId="27" borderId="0" xfId="0" applyFont="1" applyFill="1">
      <alignment vertical="center"/>
    </xf>
    <xf numFmtId="38" fontId="60" fillId="27" borderId="0" xfId="1" applyFont="1" applyFill="1" applyBorder="1" applyAlignment="1">
      <alignment vertical="center"/>
    </xf>
    <xf numFmtId="0" fontId="13" fillId="0" borderId="100" xfId="0" applyFont="1" applyBorder="1" applyAlignment="1" applyProtection="1">
      <alignment horizontal="center" vertical="center" shrinkToFit="1"/>
      <protection hidden="1"/>
    </xf>
    <xf numFmtId="0" fontId="14" fillId="0" borderId="98" xfId="0" applyFont="1" applyBorder="1" applyAlignment="1" applyProtection="1">
      <alignment horizontal="center" vertical="center" shrinkToFit="1"/>
      <protection hidden="1"/>
    </xf>
    <xf numFmtId="0" fontId="13" fillId="0" borderId="12" xfId="0" applyFont="1" applyBorder="1" applyAlignment="1" applyProtection="1">
      <alignment horizontal="center" vertical="center" shrinkToFit="1"/>
      <protection hidden="1"/>
    </xf>
    <xf numFmtId="0" fontId="15" fillId="0" borderId="12" xfId="0" applyFont="1" applyBorder="1" applyAlignment="1" applyProtection="1">
      <alignment horizontal="center" vertical="center" shrinkToFit="1"/>
      <protection hidden="1"/>
    </xf>
    <xf numFmtId="0" fontId="13" fillId="0" borderId="12" xfId="0" applyFont="1" applyBorder="1" applyAlignment="1" applyProtection="1">
      <alignment vertical="center" shrinkToFit="1"/>
      <protection hidden="1"/>
    </xf>
    <xf numFmtId="0" fontId="17" fillId="0" borderId="42" xfId="0" applyFont="1" applyBorder="1" applyAlignment="1" applyProtection="1">
      <alignment horizontal="center" vertical="center" shrinkToFit="1"/>
      <protection hidden="1"/>
    </xf>
    <xf numFmtId="0" fontId="13" fillId="0" borderId="42" xfId="0" applyFont="1" applyBorder="1" applyAlignment="1" applyProtection="1">
      <alignment horizontal="center" vertical="center" shrinkToFit="1"/>
      <protection hidden="1"/>
    </xf>
    <xf numFmtId="0" fontId="17" fillId="0" borderId="49" xfId="0" applyFont="1" applyBorder="1" applyAlignment="1" applyProtection="1">
      <alignment horizontal="center" vertical="center" shrinkToFit="1"/>
      <protection hidden="1"/>
    </xf>
    <xf numFmtId="0" fontId="17" fillId="0" borderId="45" xfId="0" applyFont="1" applyBorder="1" applyAlignment="1" applyProtection="1">
      <alignment horizontal="center" vertical="center" shrinkToFit="1"/>
      <protection hidden="1"/>
    </xf>
    <xf numFmtId="0" fontId="13" fillId="0" borderId="45" xfId="0" applyFont="1" applyBorder="1" applyAlignment="1" applyProtection="1">
      <alignment horizontal="center" vertical="center" shrinkToFit="1"/>
      <protection hidden="1"/>
    </xf>
    <xf numFmtId="0" fontId="17" fillId="0" borderId="56" xfId="0" applyFont="1" applyBorder="1" applyAlignment="1" applyProtection="1">
      <alignment horizontal="center" vertical="center" shrinkToFit="1"/>
      <protection hidden="1"/>
    </xf>
    <xf numFmtId="0" fontId="13" fillId="0" borderId="74" xfId="0" applyFont="1" applyBorder="1" applyAlignment="1" applyProtection="1">
      <alignment horizontal="center" vertical="center" shrinkToFit="1"/>
      <protection hidden="1"/>
    </xf>
    <xf numFmtId="0" fontId="14" fillId="0" borderId="74" xfId="0" applyFont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4" fillId="0" borderId="0" xfId="0" applyFont="1" applyAlignment="1">
      <alignment horizontal="right" vertical="center"/>
    </xf>
    <xf numFmtId="0" fontId="13" fillId="0" borderId="24" xfId="0" applyFont="1" applyBorder="1" applyAlignment="1" applyProtection="1">
      <alignment horizontal="center" vertical="center" shrinkToFit="1"/>
      <protection hidden="1"/>
    </xf>
    <xf numFmtId="0" fontId="41" fillId="0" borderId="32" xfId="0" applyFont="1" applyBorder="1" applyAlignment="1">
      <alignment vertical="top"/>
    </xf>
    <xf numFmtId="0" fontId="41" fillId="24" borderId="32" xfId="0" applyFont="1" applyFill="1" applyBorder="1" applyAlignment="1">
      <alignment vertical="top" wrapText="1"/>
    </xf>
    <xf numFmtId="0" fontId="41" fillId="0" borderId="0" xfId="0" applyFont="1" applyAlignment="1">
      <alignment vertical="top"/>
    </xf>
    <xf numFmtId="0" fontId="13" fillId="0" borderId="0" xfId="0" applyFont="1" applyAlignment="1">
      <alignment horizontal="centerContinuous" vertical="center"/>
    </xf>
    <xf numFmtId="0" fontId="14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hidden="1"/>
    </xf>
    <xf numFmtId="0" fontId="13" fillId="0" borderId="24" xfId="0" applyFont="1" applyBorder="1" applyAlignment="1" applyProtection="1">
      <alignment horizontal="center" vertical="center" wrapText="1" shrinkToFit="1"/>
      <protection hidden="1"/>
    </xf>
    <xf numFmtId="0" fontId="63" fillId="0" borderId="0" xfId="0" applyFont="1">
      <alignment vertical="center"/>
    </xf>
    <xf numFmtId="0" fontId="15" fillId="0" borderId="77" xfId="0" applyFont="1" applyBorder="1" applyAlignment="1">
      <alignment horizontal="center" vertical="center" shrinkToFit="1"/>
    </xf>
    <xf numFmtId="0" fontId="15" fillId="0" borderId="77" xfId="0" applyFont="1" applyBorder="1" applyAlignment="1">
      <alignment horizontal="center" vertical="center" wrapText="1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2" xfId="0" applyFont="1" applyBorder="1" applyAlignment="1" applyProtection="1">
      <alignment horizontal="center" vertical="center" shrinkToFit="1"/>
      <protection hidden="1"/>
    </xf>
    <xf numFmtId="0" fontId="13" fillId="27" borderId="0" xfId="0" applyFont="1" applyFill="1">
      <alignment vertical="center"/>
    </xf>
    <xf numFmtId="0" fontId="15" fillId="27" borderId="42" xfId="0" applyFont="1" applyFill="1" applyBorder="1" applyAlignment="1">
      <alignment horizontal="center" vertical="center" shrinkToFit="1"/>
    </xf>
    <xf numFmtId="0" fontId="15" fillId="27" borderId="42" xfId="0" applyFont="1" applyFill="1" applyBorder="1" applyAlignment="1">
      <alignment horizontal="center" vertical="center" wrapText="1" shrinkToFit="1"/>
    </xf>
    <xf numFmtId="0" fontId="14" fillId="27" borderId="52" xfId="0" applyFont="1" applyFill="1" applyBorder="1" applyAlignment="1">
      <alignment horizontal="center" vertical="center" shrinkToFit="1"/>
    </xf>
    <xf numFmtId="0" fontId="14" fillId="27" borderId="53" xfId="0" applyFont="1" applyFill="1" applyBorder="1" applyAlignment="1">
      <alignment horizontal="center" vertical="center" shrinkToFit="1"/>
    </xf>
    <xf numFmtId="0" fontId="14" fillId="27" borderId="0" xfId="0" applyFont="1" applyFill="1" applyAlignment="1">
      <alignment horizontal="center" vertical="center"/>
    </xf>
    <xf numFmtId="0" fontId="13" fillId="0" borderId="3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 shrinkToFit="1"/>
      <protection locked="0" hidden="1"/>
    </xf>
    <xf numFmtId="0" fontId="17" fillId="0" borderId="49" xfId="0" applyFont="1" applyBorder="1" applyAlignment="1" applyProtection="1">
      <alignment horizontal="center" vertical="center" shrinkToFit="1"/>
      <protection locked="0" hidden="1"/>
    </xf>
    <xf numFmtId="0" fontId="14" fillId="0" borderId="52" xfId="0" applyFont="1" applyBorder="1" applyAlignment="1" applyProtection="1">
      <alignment horizontal="center" vertical="center" shrinkToFit="1"/>
      <protection locked="0"/>
    </xf>
    <xf numFmtId="0" fontId="10" fillId="0" borderId="42" xfId="3" applyFont="1" applyBorder="1" applyAlignment="1" applyProtection="1">
      <alignment horizontal="center" vertical="center" shrinkToFit="1"/>
      <protection locked="0" hidden="1"/>
    </xf>
    <xf numFmtId="0" fontId="10" fillId="0" borderId="45" xfId="3" applyFont="1" applyBorder="1" applyAlignment="1" applyProtection="1">
      <alignment horizontal="center" vertical="center" shrinkToFit="1"/>
      <protection locked="0" hidden="1"/>
    </xf>
    <xf numFmtId="0" fontId="17" fillId="0" borderId="45" xfId="0" applyFont="1" applyBorder="1" applyAlignment="1" applyProtection="1">
      <alignment horizontal="center" vertical="center" shrinkToFit="1"/>
      <protection locked="0" hidden="1"/>
    </xf>
    <xf numFmtId="0" fontId="17" fillId="0" borderId="56" xfId="0" applyFont="1" applyBorder="1" applyAlignment="1" applyProtection="1">
      <alignment horizontal="center" vertical="center" shrinkToFit="1"/>
      <protection locked="0" hidden="1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 shrinkToFit="1"/>
      <protection locked="0" hidden="1"/>
    </xf>
    <xf numFmtId="0" fontId="14" fillId="0" borderId="52" xfId="0" applyFont="1" applyBorder="1" applyAlignment="1" applyProtection="1">
      <alignment horizontal="center" vertical="center" shrinkToFit="1"/>
      <protection locked="0" hidden="1"/>
    </xf>
    <xf numFmtId="0" fontId="15" fillId="0" borderId="45" xfId="0" applyFont="1" applyBorder="1" applyAlignment="1" applyProtection="1">
      <alignment horizontal="center" vertical="center" shrinkToFit="1"/>
      <protection locked="0" hidden="1"/>
    </xf>
    <xf numFmtId="0" fontId="14" fillId="0" borderId="53" xfId="0" applyFont="1" applyBorder="1" applyAlignment="1" applyProtection="1">
      <alignment horizontal="center" vertical="center" shrinkToFit="1"/>
      <protection locked="0" hidden="1"/>
    </xf>
    <xf numFmtId="0" fontId="18" fillId="27" borderId="112" xfId="0" applyFont="1" applyFill="1" applyBorder="1" applyAlignment="1" applyProtection="1">
      <alignment horizontal="center" vertical="center" shrinkToFit="1"/>
      <protection hidden="1"/>
    </xf>
    <xf numFmtId="0" fontId="14" fillId="27" borderId="112" xfId="0" applyFont="1" applyFill="1" applyBorder="1" applyAlignment="1" applyProtection="1">
      <alignment horizontal="center" vertical="center" wrapText="1" shrinkToFit="1"/>
      <protection hidden="1"/>
    </xf>
    <xf numFmtId="0" fontId="14" fillId="27" borderId="112" xfId="0" applyFont="1" applyFill="1" applyBorder="1" applyAlignment="1" applyProtection="1">
      <alignment horizontal="center" vertical="center" shrinkToFit="1"/>
      <protection hidden="1"/>
    </xf>
    <xf numFmtId="0" fontId="16" fillId="27" borderId="107" xfId="0" applyFont="1" applyFill="1" applyBorder="1" applyAlignment="1" applyProtection="1">
      <alignment horizontal="center" vertical="center" shrinkToFit="1"/>
      <protection hidden="1"/>
    </xf>
    <xf numFmtId="0" fontId="17" fillId="0" borderId="42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7" fillId="0" borderId="49" xfId="0" applyFont="1" applyBorder="1" applyAlignment="1" applyProtection="1">
      <alignment horizontal="center" vertical="center" shrinkToFit="1"/>
      <protection locked="0"/>
    </xf>
    <xf numFmtId="0" fontId="17" fillId="0" borderId="45" xfId="0" applyFont="1" applyBorder="1" applyAlignment="1" applyProtection="1">
      <alignment horizontal="center" vertical="center" shrinkToFit="1"/>
      <protection locked="0"/>
    </xf>
    <xf numFmtId="0" fontId="13" fillId="0" borderId="45" xfId="0" applyFont="1" applyBorder="1" applyAlignment="1" applyProtection="1">
      <alignment horizontal="center" vertical="center" shrinkToFit="1"/>
      <protection locked="0"/>
    </xf>
    <xf numFmtId="0" fontId="17" fillId="0" borderId="56" xfId="0" applyFont="1" applyBorder="1" applyAlignment="1" applyProtection="1">
      <alignment horizontal="center" vertical="center" shrinkToFit="1"/>
      <protection locked="0"/>
    </xf>
    <xf numFmtId="0" fontId="49" fillId="0" borderId="0" xfId="0" applyFont="1">
      <alignment vertical="center"/>
    </xf>
    <xf numFmtId="0" fontId="54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53" fillId="0" borderId="0" xfId="0" applyFont="1" applyAlignment="1" applyProtection="1">
      <alignment horizontal="center" vertical="center"/>
      <protection hidden="1"/>
    </xf>
    <xf numFmtId="0" fontId="18" fillId="28" borderId="112" xfId="0" applyFont="1" applyFill="1" applyBorder="1" applyAlignment="1">
      <alignment horizontal="center" vertical="center" shrinkToFit="1"/>
    </xf>
    <xf numFmtId="0" fontId="14" fillId="27" borderId="112" xfId="0" applyFont="1" applyFill="1" applyBorder="1" applyAlignment="1">
      <alignment horizontal="center" vertical="center" wrapText="1" shrinkToFit="1"/>
    </xf>
    <xf numFmtId="0" fontId="14" fillId="27" borderId="112" xfId="0" applyFont="1" applyFill="1" applyBorder="1" applyAlignment="1">
      <alignment horizontal="center" vertical="center" shrinkToFit="1"/>
    </xf>
    <xf numFmtId="0" fontId="16" fillId="27" borderId="107" xfId="0" applyFont="1" applyFill="1" applyBorder="1" applyAlignment="1">
      <alignment horizontal="center" vertical="center" shrinkToFit="1"/>
    </xf>
    <xf numFmtId="0" fontId="14" fillId="28" borderId="122" xfId="0" applyFont="1" applyFill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vertical="center" shrinkToFit="1"/>
    </xf>
    <xf numFmtId="0" fontId="15" fillId="0" borderId="72" xfId="0" applyFont="1" applyBorder="1" applyAlignment="1" applyProtection="1">
      <alignment horizontal="center" vertical="center" shrinkToFit="1"/>
      <protection locked="0"/>
    </xf>
    <xf numFmtId="0" fontId="13" fillId="0" borderId="72" xfId="0" applyFont="1" applyBorder="1" applyAlignment="1" applyProtection="1">
      <alignment horizontal="center" vertical="center" shrinkToFit="1"/>
      <protection locked="0"/>
    </xf>
    <xf numFmtId="0" fontId="16" fillId="0" borderId="49" xfId="0" applyFont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 shrinkToFit="1"/>
      <protection locked="0"/>
    </xf>
    <xf numFmtId="0" fontId="15" fillId="0" borderId="45" xfId="0" applyFont="1" applyBorder="1" applyAlignment="1" applyProtection="1">
      <alignment horizontal="center" vertical="center" shrinkToFit="1"/>
      <protection locked="0"/>
    </xf>
    <xf numFmtId="0" fontId="16" fillId="0" borderId="56" xfId="0" applyFont="1" applyBorder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left" vertical="center"/>
    </xf>
    <xf numFmtId="0" fontId="64" fillId="32" borderId="52" xfId="0" applyFont="1" applyFill="1" applyBorder="1" applyAlignment="1">
      <alignment horizontal="center" vertical="center" shrinkToFit="1"/>
    </xf>
    <xf numFmtId="0" fontId="64" fillId="32" borderId="72" xfId="0" applyFont="1" applyFill="1" applyBorder="1" applyAlignment="1">
      <alignment horizontal="center" vertical="center" shrinkToFit="1"/>
    </xf>
    <xf numFmtId="0" fontId="64" fillId="32" borderId="49" xfId="0" applyFont="1" applyFill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5" fillId="28" borderId="112" xfId="0" applyFont="1" applyFill="1" applyBorder="1" applyAlignment="1">
      <alignment horizontal="center" vertical="center" shrinkToFit="1"/>
    </xf>
    <xf numFmtId="0" fontId="14" fillId="0" borderId="114" xfId="0" applyFont="1" applyBorder="1" applyAlignment="1">
      <alignment horizontal="center" vertical="center" shrinkToFit="1"/>
    </xf>
    <xf numFmtId="0" fontId="14" fillId="0" borderId="116" xfId="0" applyFont="1" applyBorder="1" applyAlignment="1">
      <alignment horizontal="center" vertical="center" shrinkToFit="1"/>
    </xf>
    <xf numFmtId="0" fontId="14" fillId="28" borderId="98" xfId="0" applyFont="1" applyFill="1" applyBorder="1" applyAlignment="1">
      <alignment horizontal="left" vertical="center" shrinkToFit="1"/>
    </xf>
    <xf numFmtId="0" fontId="14" fillId="28" borderId="99" xfId="0" applyFont="1" applyFill="1" applyBorder="1" applyAlignment="1">
      <alignment horizontal="left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5" fillId="28" borderId="12" xfId="0" applyFont="1" applyFill="1" applyBorder="1" applyAlignment="1">
      <alignment horizontal="center" vertical="center" shrinkToFit="1"/>
    </xf>
    <xf numFmtId="0" fontId="15" fillId="27" borderId="46" xfId="0" applyFont="1" applyFill="1" applyBorder="1" applyAlignment="1">
      <alignment horizontal="center" vertical="center" shrinkToFit="1"/>
    </xf>
    <xf numFmtId="0" fontId="15" fillId="27" borderId="67" xfId="0" applyFont="1" applyFill="1" applyBorder="1" applyAlignment="1">
      <alignment horizontal="center" vertical="center" shrinkToFit="1"/>
    </xf>
    <xf numFmtId="0" fontId="15" fillId="27" borderId="54" xfId="0" applyFont="1" applyFill="1" applyBorder="1" applyAlignment="1">
      <alignment horizontal="center" vertical="center" shrinkToFit="1"/>
    </xf>
    <xf numFmtId="0" fontId="15" fillId="28" borderId="23" xfId="0" applyFont="1" applyFill="1" applyBorder="1" applyAlignment="1">
      <alignment horizontal="center" vertical="center" shrinkToFit="1"/>
    </xf>
    <xf numFmtId="0" fontId="15" fillId="28" borderId="13" xfId="0" applyFont="1" applyFill="1" applyBorder="1" applyAlignment="1">
      <alignment horizontal="center" vertical="center" shrinkToFit="1"/>
    </xf>
    <xf numFmtId="0" fontId="14" fillId="27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15" fillId="27" borderId="47" xfId="0" applyFont="1" applyFill="1" applyBorder="1" applyAlignment="1">
      <alignment horizontal="center" vertical="center" shrinkToFit="1"/>
    </xf>
    <xf numFmtId="0" fontId="15" fillId="27" borderId="83" xfId="0" applyFont="1" applyFill="1" applyBorder="1" applyAlignment="1">
      <alignment horizontal="center" vertical="center" shrinkToFit="1"/>
    </xf>
    <xf numFmtId="0" fontId="15" fillId="27" borderId="55" xfId="0" applyFont="1" applyFill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4" fillId="27" borderId="68" xfId="0" applyFont="1" applyFill="1" applyBorder="1" applyAlignment="1">
      <alignment horizontal="center" vertical="center" wrapText="1" shrinkToFit="1"/>
    </xf>
    <xf numFmtId="0" fontId="14" fillId="27" borderId="69" xfId="0" applyFont="1" applyFill="1" applyBorder="1" applyAlignment="1">
      <alignment horizontal="center" vertical="center" wrapText="1" shrinkToFit="1"/>
    </xf>
    <xf numFmtId="0" fontId="14" fillId="27" borderId="70" xfId="0" applyFont="1" applyFill="1" applyBorder="1" applyAlignment="1">
      <alignment horizontal="center" vertical="center" wrapText="1" shrinkToFit="1"/>
    </xf>
    <xf numFmtId="0" fontId="14" fillId="27" borderId="71" xfId="0" applyFont="1" applyFill="1" applyBorder="1" applyAlignment="1">
      <alignment horizontal="center" vertical="center" wrapText="1" shrinkToFit="1"/>
    </xf>
    <xf numFmtId="0" fontId="18" fillId="28" borderId="107" xfId="0" applyFont="1" applyFill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43" fillId="0" borderId="87" xfId="0" applyFont="1" applyBorder="1" applyAlignment="1">
      <alignment horizontal="left" vertical="center" wrapText="1"/>
    </xf>
    <xf numFmtId="0" fontId="43" fillId="0" borderId="88" xfId="0" applyFont="1" applyBorder="1" applyAlignment="1">
      <alignment horizontal="left" vertical="center" wrapText="1"/>
    </xf>
    <xf numFmtId="0" fontId="43" fillId="0" borderId="89" xfId="0" applyFont="1" applyBorder="1" applyAlignment="1">
      <alignment horizontal="left" vertical="center" wrapText="1"/>
    </xf>
    <xf numFmtId="0" fontId="43" fillId="0" borderId="9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91" xfId="0" applyFont="1" applyBorder="1" applyAlignment="1">
      <alignment horizontal="left" vertical="center" wrapText="1"/>
    </xf>
    <xf numFmtId="0" fontId="43" fillId="0" borderId="92" xfId="0" applyFont="1" applyBorder="1" applyAlignment="1">
      <alignment horizontal="left" vertical="center" wrapText="1"/>
    </xf>
    <xf numFmtId="0" fontId="43" fillId="0" borderId="93" xfId="0" applyFont="1" applyBorder="1" applyAlignment="1">
      <alignment horizontal="left" vertical="center" wrapText="1"/>
    </xf>
    <xf numFmtId="0" fontId="43" fillId="0" borderId="94" xfId="0" applyFont="1" applyBorder="1" applyAlignment="1">
      <alignment horizontal="left" vertical="center" wrapText="1"/>
    </xf>
    <xf numFmtId="0" fontId="45" fillId="0" borderId="0" xfId="0" applyFont="1" applyAlignment="1" applyProtection="1">
      <alignment horizontal="center" vertical="center" wrapText="1"/>
      <protection hidden="1"/>
    </xf>
    <xf numFmtId="0" fontId="47" fillId="0" borderId="0" xfId="0" applyFont="1" applyAlignment="1" applyProtection="1">
      <alignment horizontal="center" vertical="center" wrapText="1"/>
      <protection hidden="1"/>
    </xf>
    <xf numFmtId="0" fontId="14" fillId="27" borderId="46" xfId="0" applyFont="1" applyFill="1" applyBorder="1" applyAlignment="1">
      <alignment horizontal="center" vertical="center" shrinkToFit="1"/>
    </xf>
    <xf numFmtId="0" fontId="14" fillId="27" borderId="67" xfId="0" applyFont="1" applyFill="1" applyBorder="1" applyAlignment="1">
      <alignment horizontal="center" vertical="center" shrinkToFit="1"/>
    </xf>
    <xf numFmtId="0" fontId="14" fillId="27" borderId="48" xfId="0" applyFont="1" applyFill="1" applyBorder="1" applyAlignment="1">
      <alignment horizontal="center" vertical="center" shrinkToFit="1"/>
    </xf>
    <xf numFmtId="0" fontId="19" fillId="27" borderId="41" xfId="0" applyFont="1" applyFill="1" applyBorder="1" applyAlignment="1">
      <alignment horizontal="center" vertical="center" shrinkToFit="1"/>
    </xf>
    <xf numFmtId="0" fontId="19" fillId="27" borderId="42" xfId="0" applyFont="1" applyFill="1" applyBorder="1" applyAlignment="1">
      <alignment horizontal="center" vertical="center" shrinkToFit="1"/>
    </xf>
    <xf numFmtId="0" fontId="14" fillId="27" borderId="43" xfId="0" applyFont="1" applyFill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wrapText="1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27" borderId="112" xfId="0" applyFont="1" applyFill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12" xfId="0" applyFont="1" applyBorder="1" applyAlignment="1">
      <alignment horizontal="center" vertical="center" shrinkToFit="1"/>
    </xf>
    <xf numFmtId="0" fontId="14" fillId="0" borderId="107" xfId="0" applyFont="1" applyBorder="1" applyAlignment="1">
      <alignment horizontal="center" vertical="center" shrinkToFit="1"/>
    </xf>
    <xf numFmtId="0" fontId="14" fillId="28" borderId="112" xfId="0" applyFont="1" applyFill="1" applyBorder="1" applyAlignment="1">
      <alignment horizontal="center" vertical="center" shrinkToFit="1"/>
    </xf>
    <xf numFmtId="0" fontId="14" fillId="28" borderId="113" xfId="0" applyFont="1" applyFill="1" applyBorder="1" applyAlignment="1">
      <alignment horizontal="center" vertical="center" shrinkToFit="1"/>
    </xf>
    <xf numFmtId="0" fontId="13" fillId="28" borderId="95" xfId="0" applyFont="1" applyFill="1" applyBorder="1" applyAlignment="1">
      <alignment horizontal="center" vertical="center"/>
    </xf>
    <xf numFmtId="0" fontId="13" fillId="28" borderId="96" xfId="0" applyFont="1" applyFill="1" applyBorder="1" applyAlignment="1">
      <alignment horizontal="center" vertical="center"/>
    </xf>
    <xf numFmtId="0" fontId="41" fillId="0" borderId="97" xfId="0" applyFont="1" applyBorder="1" applyAlignment="1">
      <alignment horizontal="left" wrapText="1"/>
    </xf>
    <xf numFmtId="0" fontId="41" fillId="0" borderId="32" xfId="0" applyFont="1" applyBorder="1" applyAlignment="1">
      <alignment horizontal="left" wrapText="1"/>
    </xf>
    <xf numFmtId="0" fontId="41" fillId="0" borderId="33" xfId="0" applyFont="1" applyBorder="1" applyAlignment="1">
      <alignment horizontal="left" wrapText="1"/>
    </xf>
    <xf numFmtId="0" fontId="20" fillId="0" borderId="22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34" xfId="0" applyFont="1" applyBorder="1" applyAlignment="1">
      <alignment horizontal="left" vertical="top" wrapText="1"/>
    </xf>
    <xf numFmtId="0" fontId="18" fillId="28" borderId="115" xfId="0" applyFont="1" applyFill="1" applyBorder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/>
      <protection hidden="1"/>
    </xf>
    <xf numFmtId="0" fontId="14" fillId="27" borderId="112" xfId="0" applyFont="1" applyFill="1" applyBorder="1" applyAlignment="1" applyProtection="1">
      <alignment horizontal="center" vertical="center" shrinkToFit="1"/>
      <protection hidden="1"/>
    </xf>
    <xf numFmtId="0" fontId="14" fillId="27" borderId="113" xfId="0" applyFont="1" applyFill="1" applyBorder="1" applyAlignment="1" applyProtection="1">
      <alignment horizontal="center" vertical="center" shrinkToFit="1"/>
      <protection hidden="1"/>
    </xf>
    <xf numFmtId="0" fontId="13" fillId="0" borderId="38" xfId="0" applyFont="1" applyBorder="1" applyAlignment="1" applyProtection="1">
      <alignment horizontal="center" vertical="center" shrinkToFit="1"/>
      <protection hidden="1"/>
    </xf>
    <xf numFmtId="0" fontId="13" fillId="0" borderId="39" xfId="0" applyFont="1" applyBorder="1" applyAlignment="1" applyProtection="1">
      <alignment horizontal="center" vertical="center" shrinkToFit="1"/>
      <protection hidden="1"/>
    </xf>
    <xf numFmtId="0" fontId="13" fillId="0" borderId="40" xfId="0" applyFont="1" applyBorder="1" applyAlignment="1" applyProtection="1">
      <alignment horizontal="center" vertical="center" shrinkToFit="1"/>
      <protection hidden="1"/>
    </xf>
    <xf numFmtId="0" fontId="15" fillId="27" borderId="112" xfId="0" applyFont="1" applyFill="1" applyBorder="1" applyAlignment="1" applyProtection="1">
      <alignment horizontal="center" vertical="center" shrinkToFit="1"/>
      <protection hidden="1"/>
    </xf>
    <xf numFmtId="0" fontId="18" fillId="27" borderId="107" xfId="0" applyFont="1" applyFill="1" applyBorder="1" applyAlignment="1" applyProtection="1">
      <alignment horizontal="center" vertical="center" shrinkToFit="1"/>
      <protection hidden="1"/>
    </xf>
    <xf numFmtId="0" fontId="15" fillId="0" borderId="12" xfId="0" applyFont="1" applyBorder="1" applyAlignment="1" applyProtection="1">
      <alignment horizontal="center" vertical="center" shrinkToFit="1"/>
      <protection hidden="1"/>
    </xf>
    <xf numFmtId="0" fontId="19" fillId="0" borderId="41" xfId="0" applyFont="1" applyBorder="1" applyAlignment="1" applyProtection="1">
      <alignment horizontal="center" vertical="center" shrinkToFit="1"/>
      <protection hidden="1"/>
    </xf>
    <xf numFmtId="0" fontId="19" fillId="0" borderId="42" xfId="0" applyFont="1" applyBorder="1" applyAlignment="1" applyProtection="1">
      <alignment horizontal="center" vertical="center" shrinkToFit="1"/>
      <protection hidden="1"/>
    </xf>
    <xf numFmtId="0" fontId="14" fillId="0" borderId="98" xfId="0" applyFont="1" applyBorder="1" applyAlignment="1" applyProtection="1">
      <alignment horizontal="left" vertical="center" shrinkToFit="1"/>
      <protection hidden="1"/>
    </xf>
    <xf numFmtId="0" fontId="14" fillId="0" borderId="99" xfId="0" applyFont="1" applyBorder="1" applyAlignment="1" applyProtection="1">
      <alignment horizontal="left" vertical="center" shrinkToFit="1"/>
      <protection hidden="1"/>
    </xf>
    <xf numFmtId="0" fontId="14" fillId="0" borderId="43" xfId="0" applyFont="1" applyBorder="1" applyAlignment="1" applyProtection="1">
      <alignment horizontal="center" vertical="center" shrinkToFit="1"/>
      <protection hidden="1"/>
    </xf>
    <xf numFmtId="0" fontId="17" fillId="29" borderId="38" xfId="0" applyFont="1" applyFill="1" applyBorder="1" applyAlignment="1" applyProtection="1">
      <alignment horizontal="center" vertical="center" shrinkToFit="1"/>
      <protection hidden="1"/>
    </xf>
    <xf numFmtId="0" fontId="17" fillId="29" borderId="39" xfId="0" applyFont="1" applyFill="1" applyBorder="1" applyAlignment="1" applyProtection="1">
      <alignment horizontal="center" vertical="center" shrinkToFit="1"/>
      <protection hidden="1"/>
    </xf>
    <xf numFmtId="0" fontId="17" fillId="29" borderId="40" xfId="0" applyFont="1" applyFill="1" applyBorder="1" applyAlignment="1" applyProtection="1">
      <alignment horizontal="center" vertical="center" shrinkToFit="1"/>
      <protection hidden="1"/>
    </xf>
    <xf numFmtId="0" fontId="14" fillId="0" borderId="68" xfId="0" applyFont="1" applyBorder="1" applyAlignment="1" applyProtection="1">
      <alignment horizontal="center" vertical="center" shrinkToFit="1"/>
      <protection hidden="1"/>
    </xf>
    <xf numFmtId="0" fontId="14" fillId="0" borderId="69" xfId="0" applyFont="1" applyBorder="1" applyAlignment="1" applyProtection="1">
      <alignment horizontal="center" vertical="center" shrinkToFit="1"/>
      <protection hidden="1"/>
    </xf>
    <xf numFmtId="0" fontId="14" fillId="0" borderId="70" xfId="0" applyFont="1" applyBorder="1" applyAlignment="1" applyProtection="1">
      <alignment horizontal="center" vertical="center" shrinkToFit="1"/>
      <protection hidden="1"/>
    </xf>
    <xf numFmtId="0" fontId="14" fillId="0" borderId="71" xfId="0" applyFont="1" applyBorder="1" applyAlignment="1" applyProtection="1">
      <alignment horizontal="center" vertical="center" shrinkToFit="1"/>
      <protection hidden="1"/>
    </xf>
    <xf numFmtId="0" fontId="14" fillId="0" borderId="46" xfId="0" applyFont="1" applyBorder="1" applyAlignment="1" applyProtection="1">
      <alignment horizontal="center" vertical="center" shrinkToFit="1"/>
      <protection hidden="1"/>
    </xf>
    <xf numFmtId="0" fontId="14" fillId="0" borderId="67" xfId="0" applyFont="1" applyBorder="1" applyAlignment="1" applyProtection="1">
      <alignment horizontal="center" vertical="center" shrinkToFit="1"/>
      <protection hidden="1"/>
    </xf>
    <xf numFmtId="0" fontId="14" fillId="0" borderId="48" xfId="0" applyFont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9" fillId="0" borderId="44" xfId="0" applyFont="1" applyBorder="1" applyAlignment="1" applyProtection="1">
      <alignment horizontal="center" vertical="center" shrinkToFit="1"/>
      <protection hidden="1"/>
    </xf>
    <xf numFmtId="0" fontId="19" fillId="0" borderId="45" xfId="0" applyFont="1" applyBorder="1" applyAlignment="1" applyProtection="1">
      <alignment horizontal="center" vertical="center" shrinkToFit="1"/>
      <protection hidden="1"/>
    </xf>
    <xf numFmtId="0" fontId="15" fillId="0" borderId="46" xfId="0" applyFont="1" applyBorder="1" applyAlignment="1" applyProtection="1">
      <alignment horizontal="center" vertical="center" shrinkToFit="1"/>
      <protection locked="0"/>
    </xf>
    <xf numFmtId="0" fontId="15" fillId="0" borderId="67" xfId="0" applyFont="1" applyBorder="1" applyAlignment="1" applyProtection="1">
      <alignment horizontal="center" vertical="center" shrinkToFit="1"/>
      <protection locked="0"/>
    </xf>
    <xf numFmtId="0" fontId="15" fillId="0" borderId="54" xfId="0" applyFont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 applyProtection="1">
      <alignment horizontal="center" vertical="center" shrinkToFit="1"/>
      <protection locked="0"/>
    </xf>
    <xf numFmtId="0" fontId="15" fillId="0" borderId="83" xfId="0" applyFont="1" applyBorder="1" applyAlignment="1" applyProtection="1">
      <alignment horizontal="center" vertical="center" shrinkToFit="1"/>
      <protection locked="0"/>
    </xf>
    <xf numFmtId="0" fontId="15" fillId="0" borderId="55" xfId="0" applyFont="1" applyBorder="1" applyAlignment="1" applyProtection="1">
      <alignment horizontal="center" vertical="center" shrinkToFit="1"/>
      <protection locked="0"/>
    </xf>
    <xf numFmtId="0" fontId="62" fillId="0" borderId="0" xfId="0" applyFont="1" applyAlignment="1" applyProtection="1">
      <alignment horizontal="center" vertical="center" wrapText="1"/>
      <protection hidden="1"/>
    </xf>
    <xf numFmtId="0" fontId="43" fillId="0" borderId="24" xfId="0" applyFont="1" applyBorder="1" applyAlignment="1" applyProtection="1">
      <alignment horizontal="left" vertical="center" wrapText="1"/>
      <protection hidden="1"/>
    </xf>
    <xf numFmtId="0" fontId="43" fillId="0" borderId="32" xfId="0" applyFont="1" applyBorder="1" applyAlignment="1" applyProtection="1">
      <alignment horizontal="left" vertical="center" wrapText="1"/>
      <protection hidden="1"/>
    </xf>
    <xf numFmtId="0" fontId="43" fillId="0" borderId="33" xfId="0" applyFont="1" applyBorder="1" applyAlignment="1" applyProtection="1">
      <alignment horizontal="left" vertical="center" wrapText="1"/>
      <protection hidden="1"/>
    </xf>
    <xf numFmtId="0" fontId="43" fillId="0" borderId="22" xfId="0" applyFont="1" applyBorder="1" applyAlignment="1" applyProtection="1">
      <alignment horizontal="left" vertical="center" wrapText="1"/>
      <protection hidden="1"/>
    </xf>
    <xf numFmtId="0" fontId="43" fillId="0" borderId="0" xfId="0" applyFont="1" applyAlignment="1" applyProtection="1">
      <alignment horizontal="left" vertical="center" wrapText="1"/>
      <protection hidden="1"/>
    </xf>
    <xf numFmtId="0" fontId="43" fillId="0" borderId="34" xfId="0" applyFont="1" applyBorder="1" applyAlignment="1" applyProtection="1">
      <alignment horizontal="left" vertical="center" wrapText="1"/>
      <protection hidden="1"/>
    </xf>
    <xf numFmtId="0" fontId="43" fillId="0" borderId="23" xfId="0" applyFont="1" applyBorder="1" applyAlignment="1" applyProtection="1">
      <alignment horizontal="left" vertical="center" wrapText="1"/>
      <protection hidden="1"/>
    </xf>
    <xf numFmtId="0" fontId="43" fillId="0" borderId="12" xfId="0" applyFont="1" applyBorder="1" applyAlignment="1" applyProtection="1">
      <alignment horizontal="left" vertical="center" wrapText="1"/>
      <protection hidden="1"/>
    </xf>
    <xf numFmtId="0" fontId="43" fillId="0" borderId="13" xfId="0" applyFont="1" applyBorder="1" applyAlignment="1" applyProtection="1">
      <alignment horizontal="left" vertical="center" wrapText="1"/>
      <protection hidden="1"/>
    </xf>
    <xf numFmtId="0" fontId="44" fillId="0" borderId="0" xfId="0" applyFont="1" applyAlignment="1" applyProtection="1">
      <alignment horizontal="center" vertical="center" wrapText="1"/>
      <protection hidden="1"/>
    </xf>
    <xf numFmtId="0" fontId="18" fillId="27" borderId="115" xfId="0" applyFont="1" applyFill="1" applyBorder="1" applyAlignment="1" applyProtection="1">
      <alignment horizontal="center" vertical="center" shrinkToFit="1"/>
      <protection hidden="1"/>
    </xf>
    <xf numFmtId="0" fontId="15" fillId="0" borderId="23" xfId="0" applyFont="1" applyBorder="1" applyAlignment="1" applyProtection="1">
      <alignment horizontal="center" vertical="center" shrinkToFit="1"/>
      <protection hidden="1"/>
    </xf>
    <xf numFmtId="0" fontId="15" fillId="0" borderId="13" xfId="0" applyFont="1" applyBorder="1" applyAlignment="1" applyProtection="1">
      <alignment horizontal="center" vertical="center" shrinkToFit="1"/>
      <protection hidden="1"/>
    </xf>
    <xf numFmtId="0" fontId="15" fillId="0" borderId="38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100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55" fillId="26" borderId="38" xfId="0" applyFont="1" applyFill="1" applyBorder="1" applyAlignment="1">
      <alignment horizontal="center" vertical="center" shrinkToFit="1"/>
    </xf>
    <xf numFmtId="0" fontId="55" fillId="26" borderId="39" xfId="0" applyFont="1" applyFill="1" applyBorder="1" applyAlignment="1">
      <alignment horizontal="center" vertical="center" shrinkToFit="1"/>
    </xf>
    <xf numFmtId="0" fontId="55" fillId="26" borderId="40" xfId="0" applyFont="1" applyFill="1" applyBorder="1" applyAlignment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  <protection locked="0" hidden="1"/>
    </xf>
    <xf numFmtId="0" fontId="15" fillId="0" borderId="101" xfId="0" applyFont="1" applyBorder="1" applyAlignment="1" applyProtection="1">
      <alignment horizontal="center" vertical="center" shrinkToFit="1"/>
      <protection locked="0" hidden="1"/>
    </xf>
    <xf numFmtId="0" fontId="15" fillId="0" borderId="51" xfId="0" applyFont="1" applyBorder="1" applyAlignment="1" applyProtection="1">
      <alignment horizontal="center" vertical="center" shrinkToFit="1"/>
      <protection locked="0" hidden="1"/>
    </xf>
    <xf numFmtId="0" fontId="15" fillId="0" borderId="57" xfId="0" applyFont="1" applyBorder="1" applyAlignment="1" applyProtection="1">
      <alignment horizontal="center" vertical="center" shrinkToFit="1"/>
      <protection locked="0" hidden="1"/>
    </xf>
    <xf numFmtId="0" fontId="15" fillId="0" borderId="12" xfId="0" applyFont="1" applyBorder="1" applyAlignment="1" applyProtection="1">
      <alignment horizontal="center" vertical="center" shrinkToFit="1"/>
      <protection locked="0" hidden="1"/>
    </xf>
    <xf numFmtId="0" fontId="15" fillId="0" borderId="13" xfId="0" applyFont="1" applyBorder="1" applyAlignment="1" applyProtection="1">
      <alignment horizontal="center" vertical="center" shrinkToFit="1"/>
      <protection locked="0" hidden="1"/>
    </xf>
    <xf numFmtId="0" fontId="43" fillId="0" borderId="24" xfId="0" applyFont="1" applyBorder="1" applyAlignment="1">
      <alignment horizontal="left" vertical="center" wrapText="1"/>
    </xf>
    <xf numFmtId="0" fontId="43" fillId="0" borderId="32" xfId="0" applyFont="1" applyBorder="1" applyAlignment="1">
      <alignment horizontal="left" vertical="center" wrapText="1"/>
    </xf>
    <xf numFmtId="0" fontId="43" fillId="0" borderId="33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34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left" vertical="center" wrapText="1"/>
    </xf>
    <xf numFmtId="0" fontId="15" fillId="0" borderId="102" xfId="0" applyFont="1" applyBorder="1" applyAlignment="1">
      <alignment horizontal="center" vertical="center" shrinkToFit="1"/>
    </xf>
    <xf numFmtId="0" fontId="17" fillId="28" borderId="38" xfId="0" applyFont="1" applyFill="1" applyBorder="1" applyAlignment="1">
      <alignment horizontal="center" vertical="center" shrinkToFit="1"/>
    </xf>
    <xf numFmtId="0" fontId="17" fillId="28" borderId="39" xfId="0" applyFont="1" applyFill="1" applyBorder="1" applyAlignment="1">
      <alignment horizontal="center" vertical="center" shrinkToFit="1"/>
    </xf>
    <xf numFmtId="0" fontId="17" fillId="28" borderId="40" xfId="0" applyFont="1" applyFill="1" applyBorder="1" applyAlignment="1">
      <alignment horizontal="center" vertical="center" shrinkToFit="1"/>
    </xf>
    <xf numFmtId="0" fontId="15" fillId="0" borderId="32" xfId="0" applyFont="1" applyBorder="1" applyAlignment="1" applyProtection="1">
      <alignment horizontal="center" vertical="center" shrinkToFit="1"/>
      <protection hidden="1"/>
    </xf>
    <xf numFmtId="0" fontId="15" fillId="0" borderId="33" xfId="0" applyFont="1" applyBorder="1" applyAlignment="1" applyProtection="1">
      <alignment horizontal="center" vertical="center" shrinkToFit="1"/>
      <protection hidden="1"/>
    </xf>
    <xf numFmtId="0" fontId="11" fillId="0" borderId="123" xfId="0" applyFont="1" applyBorder="1" applyAlignment="1">
      <alignment horizontal="center" vertical="center" shrinkToFit="1"/>
    </xf>
    <xf numFmtId="0" fontId="11" fillId="0" borderId="119" xfId="0" applyFont="1" applyBorder="1" applyAlignment="1">
      <alignment horizontal="center" vertical="center" shrinkToFit="1"/>
    </xf>
    <xf numFmtId="0" fontId="19" fillId="0" borderId="41" xfId="0" applyFont="1" applyBorder="1" applyAlignment="1" applyProtection="1">
      <alignment horizontal="center" vertical="center" shrinkToFit="1"/>
      <protection locked="0"/>
    </xf>
    <xf numFmtId="0" fontId="19" fillId="0" borderId="42" xfId="0" applyFont="1" applyBorder="1" applyAlignment="1" applyProtection="1">
      <alignment horizontal="center" vertical="center" shrinkToFit="1"/>
      <protection locked="0"/>
    </xf>
    <xf numFmtId="0" fontId="19" fillId="0" borderId="44" xfId="0" applyFont="1" applyBorder="1" applyAlignment="1" applyProtection="1">
      <alignment horizontal="center" vertical="center" shrinkToFit="1"/>
      <protection locked="0"/>
    </xf>
    <xf numFmtId="0" fontId="19" fillId="0" borderId="45" xfId="0" applyFont="1" applyBorder="1" applyAlignment="1" applyProtection="1">
      <alignment horizontal="center" vertical="center" shrinkToFit="1"/>
      <protection locked="0"/>
    </xf>
    <xf numFmtId="0" fontId="11" fillId="0" borderId="120" xfId="0" applyFont="1" applyBorder="1" applyAlignment="1">
      <alignment horizontal="center" vertical="center" shrinkToFit="1"/>
    </xf>
    <xf numFmtId="0" fontId="11" fillId="0" borderId="121" xfId="0" applyFont="1" applyBorder="1" applyAlignment="1">
      <alignment horizontal="center" vertical="center" shrinkToFit="1"/>
    </xf>
    <xf numFmtId="0" fontId="11" fillId="0" borderId="118" xfId="0" applyFont="1" applyBorder="1" applyAlignment="1">
      <alignment horizontal="center" vertical="center" shrinkToFit="1"/>
    </xf>
    <xf numFmtId="0" fontId="11" fillId="0" borderId="117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hidden="1"/>
    </xf>
    <xf numFmtId="0" fontId="16" fillId="0" borderId="33" xfId="0" applyFont="1" applyBorder="1" applyAlignment="1" applyProtection="1">
      <alignment horizontal="center" vertical="center" shrinkToFit="1"/>
      <protection hidden="1"/>
    </xf>
    <xf numFmtId="0" fontId="18" fillId="0" borderId="108" xfId="0" applyFont="1" applyBorder="1" applyAlignment="1" applyProtection="1">
      <alignment horizontal="center" vertical="center" shrinkToFit="1"/>
      <protection hidden="1"/>
    </xf>
    <xf numFmtId="0" fontId="18" fillId="0" borderId="109" xfId="0" applyFont="1" applyBorder="1" applyAlignment="1" applyProtection="1">
      <alignment horizontal="center" vertical="center" shrinkToFit="1"/>
      <protection hidden="1"/>
    </xf>
    <xf numFmtId="0" fontId="18" fillId="0" borderId="110" xfId="0" applyFont="1" applyBorder="1" applyAlignment="1" applyProtection="1">
      <alignment horizontal="center" vertical="center" shrinkToFit="1"/>
      <protection hidden="1"/>
    </xf>
    <xf numFmtId="0" fontId="19" fillId="0" borderId="52" xfId="0" applyFont="1" applyBorder="1" applyAlignment="1">
      <alignment horizontal="center" vertical="center" shrinkToFit="1"/>
    </xf>
    <xf numFmtId="0" fontId="19" fillId="0" borderId="72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 shrinkToFit="1"/>
      <protection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0" fontId="14" fillId="0" borderId="75" xfId="0" applyFont="1" applyBorder="1" applyAlignment="1">
      <alignment horizontal="center" vertical="center" shrinkToFit="1"/>
    </xf>
    <xf numFmtId="0" fontId="14" fillId="0" borderId="76" xfId="0" applyFont="1" applyBorder="1" applyAlignment="1">
      <alignment horizontal="center" vertical="center" shrinkToFit="1"/>
    </xf>
    <xf numFmtId="0" fontId="14" fillId="0" borderId="73" xfId="0" applyFont="1" applyBorder="1" applyAlignment="1" applyProtection="1">
      <alignment horizontal="center" vertical="center" shrinkToFit="1"/>
      <protection hidden="1"/>
    </xf>
    <xf numFmtId="0" fontId="14" fillId="0" borderId="53" xfId="0" applyFont="1" applyBorder="1" applyAlignment="1" applyProtection="1">
      <alignment horizontal="center" vertical="center" shrinkToFit="1"/>
      <protection hidden="1"/>
    </xf>
    <xf numFmtId="0" fontId="17" fillId="30" borderId="38" xfId="0" applyFont="1" applyFill="1" applyBorder="1" applyAlignment="1">
      <alignment horizontal="center" vertical="center" shrinkToFit="1"/>
    </xf>
    <xf numFmtId="0" fontId="17" fillId="30" borderId="39" xfId="0" applyFont="1" applyFill="1" applyBorder="1" applyAlignment="1">
      <alignment horizontal="center" vertical="center" shrinkToFit="1"/>
    </xf>
    <xf numFmtId="0" fontId="17" fillId="30" borderId="40" xfId="0" applyFont="1" applyFill="1" applyBorder="1" applyAlignment="1">
      <alignment horizontal="center" vertical="center" shrinkToFit="1"/>
    </xf>
    <xf numFmtId="0" fontId="17" fillId="31" borderId="38" xfId="0" applyFont="1" applyFill="1" applyBorder="1" applyAlignment="1">
      <alignment horizontal="center" vertical="center" shrinkToFit="1"/>
    </xf>
    <xf numFmtId="0" fontId="17" fillId="31" borderId="39" xfId="0" applyFont="1" applyFill="1" applyBorder="1" applyAlignment="1">
      <alignment horizontal="center" vertical="center" shrinkToFit="1"/>
    </xf>
    <xf numFmtId="0" fontId="17" fillId="31" borderId="40" xfId="0" applyFont="1" applyFill="1" applyBorder="1" applyAlignment="1">
      <alignment horizontal="center" vertical="center" shrinkToFit="1"/>
    </xf>
    <xf numFmtId="0" fontId="14" fillId="0" borderId="24" xfId="0" applyFont="1" applyBorder="1" applyAlignment="1" applyProtection="1">
      <alignment horizontal="center" vertical="center" shrinkToFit="1"/>
      <protection hidden="1"/>
    </xf>
    <xf numFmtId="0" fontId="14" fillId="0" borderId="32" xfId="0" applyFont="1" applyBorder="1" applyAlignment="1" applyProtection="1">
      <alignment horizontal="center" vertical="center" shrinkToFit="1"/>
      <protection hidden="1"/>
    </xf>
    <xf numFmtId="0" fontId="14" fillId="0" borderId="30" xfId="0" applyFont="1" applyBorder="1" applyAlignment="1" applyProtection="1">
      <alignment horizontal="center" vertical="center" shrinkToFit="1"/>
      <protection hidden="1"/>
    </xf>
    <xf numFmtId="0" fontId="14" fillId="0" borderId="106" xfId="0" applyFont="1" applyBorder="1" applyAlignment="1" applyProtection="1">
      <alignment horizontal="center" vertical="center" shrinkToFit="1"/>
      <protection hidden="1"/>
    </xf>
    <xf numFmtId="0" fontId="18" fillId="0" borderId="8" xfId="0" applyFont="1" applyBorder="1" applyAlignment="1" applyProtection="1">
      <alignment horizontal="center" vertical="center" shrinkToFit="1"/>
      <protection hidden="1"/>
    </xf>
    <xf numFmtId="0" fontId="18" fillId="0" borderId="105" xfId="0" applyFont="1" applyBorder="1" applyAlignment="1" applyProtection="1">
      <alignment horizontal="center" vertical="center" shrinkToFit="1"/>
      <protection hidden="1"/>
    </xf>
    <xf numFmtId="0" fontId="13" fillId="0" borderId="32" xfId="0" applyFont="1" applyBorder="1" applyAlignment="1" applyProtection="1">
      <alignment horizontal="center" vertical="center" wrapText="1" shrinkToFit="1"/>
      <protection hidden="1"/>
    </xf>
    <xf numFmtId="0" fontId="13" fillId="0" borderId="33" xfId="0" applyFont="1" applyBorder="1" applyAlignment="1" applyProtection="1">
      <alignment horizontal="center" vertical="center" wrapText="1" shrinkToFit="1"/>
      <protection hidden="1"/>
    </xf>
    <xf numFmtId="0" fontId="13" fillId="0" borderId="22" xfId="0" applyFont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3" fillId="0" borderId="34" xfId="0" applyFont="1" applyBorder="1" applyAlignment="1" applyProtection="1">
      <alignment horizontal="center" vertical="center" shrinkToFit="1"/>
      <protection hidden="1"/>
    </xf>
    <xf numFmtId="0" fontId="19" fillId="0" borderId="48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hidden="1"/>
    </xf>
    <xf numFmtId="0" fontId="16" fillId="0" borderId="111" xfId="0" applyFont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left" vertical="center" shrinkToFit="1"/>
      <protection hidden="1"/>
    </xf>
    <xf numFmtId="0" fontId="14" fillId="0" borderId="34" xfId="0" applyFont="1" applyBorder="1" applyAlignment="1" applyProtection="1">
      <alignment horizontal="left" vertical="center" shrinkToFit="1"/>
      <protection hidden="1"/>
    </xf>
    <xf numFmtId="0" fontId="43" fillId="0" borderId="0" xfId="0" applyFont="1" applyAlignment="1">
      <alignment horizontal="center" vertical="center" wrapText="1"/>
    </xf>
    <xf numFmtId="0" fontId="19" fillId="0" borderId="52" xfId="0" applyFont="1" applyBorder="1" applyAlignment="1" applyProtection="1">
      <alignment horizontal="center" vertical="center" shrinkToFit="1"/>
      <protection locked="0"/>
    </xf>
    <xf numFmtId="0" fontId="19" fillId="0" borderId="72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/>
      <protection hidden="1"/>
    </xf>
    <xf numFmtId="0" fontId="12" fillId="0" borderId="32" xfId="0" applyFont="1" applyBorder="1" applyAlignment="1" applyProtection="1">
      <alignment horizontal="center" vertical="center"/>
      <protection hidden="1"/>
    </xf>
    <xf numFmtId="0" fontId="12" fillId="0" borderId="33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6" fillId="27" borderId="3" xfId="0" applyFont="1" applyFill="1" applyBorder="1" applyAlignment="1">
      <alignment horizontal="center" vertical="center"/>
    </xf>
    <xf numFmtId="0" fontId="6" fillId="27" borderId="7" xfId="0" applyFont="1" applyFill="1" applyBorder="1" applyAlignment="1">
      <alignment horizontal="center" vertical="center"/>
    </xf>
    <xf numFmtId="0" fontId="6" fillId="27" borderId="1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0" fillId="0" borderId="14" xfId="0" applyFont="1" applyBorder="1" applyAlignment="1" applyProtection="1">
      <alignment horizontal="center" vertical="center"/>
      <protection hidden="1"/>
    </xf>
    <xf numFmtId="0" fontId="40" fillId="0" borderId="15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57" fillId="0" borderId="32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6" fillId="0" borderId="85" xfId="0" applyFont="1" applyBorder="1" applyAlignment="1" applyProtection="1">
      <alignment horizontal="center" vertical="center"/>
      <protection hidden="1"/>
    </xf>
    <xf numFmtId="0" fontId="6" fillId="0" borderId="86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84" xfId="0" applyFont="1" applyBorder="1" applyAlignment="1" applyProtection="1">
      <alignment horizontal="center" vertical="center"/>
      <protection hidden="1"/>
    </xf>
    <xf numFmtId="0" fontId="11" fillId="0" borderId="85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59" fillId="0" borderId="0" xfId="0" applyFont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1" fillId="0" borderId="28" xfId="2" applyNumberFormat="1" applyFont="1" applyFill="1" applyBorder="1" applyAlignment="1" applyProtection="1">
      <alignment horizontal="center" vertical="center"/>
      <protection hidden="1"/>
    </xf>
    <xf numFmtId="0" fontId="11" fillId="0" borderId="29" xfId="2" applyNumberFormat="1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Fill="1">
      <alignment vertical="center"/>
    </xf>
    <xf numFmtId="0" fontId="63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8" fillId="0" borderId="0" xfId="0" applyFont="1" applyFill="1" applyProtection="1">
      <alignment vertical="center"/>
      <protection hidden="1"/>
    </xf>
    <xf numFmtId="0" fontId="48" fillId="0" borderId="0" xfId="0" applyFont="1" applyFill="1">
      <alignment vertical="center"/>
    </xf>
  </cellXfs>
  <cellStyles count="51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メモ 3" xfId="46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計算 3" xfId="47" xr:uid="{00000000-0005-0000-0000-000020000000}"/>
    <cellStyle name="警告文 2" xfId="35" xr:uid="{00000000-0005-0000-0000-000021000000}"/>
    <cellStyle name="桁区切り" xfId="1" builtinId="6"/>
    <cellStyle name="桁区切り 2" xfId="36" xr:uid="{00000000-0005-0000-0000-000023000000}"/>
    <cellStyle name="見出し 1 2" xfId="37" xr:uid="{00000000-0005-0000-0000-000024000000}"/>
    <cellStyle name="見出し 2 2" xfId="38" xr:uid="{00000000-0005-0000-0000-000025000000}"/>
    <cellStyle name="見出し 3 2" xfId="39" xr:uid="{00000000-0005-0000-0000-000026000000}"/>
    <cellStyle name="見出し 4 2" xfId="40" xr:uid="{00000000-0005-0000-0000-000027000000}"/>
    <cellStyle name="集計 2" xfId="41" xr:uid="{00000000-0005-0000-0000-000028000000}"/>
    <cellStyle name="集計 3" xfId="48" xr:uid="{00000000-0005-0000-0000-000029000000}"/>
    <cellStyle name="出力 2" xfId="42" xr:uid="{00000000-0005-0000-0000-00002A000000}"/>
    <cellStyle name="出力 3" xfId="49" xr:uid="{00000000-0005-0000-0000-00002B000000}"/>
    <cellStyle name="説明文 2" xfId="43" xr:uid="{00000000-0005-0000-0000-00002C000000}"/>
    <cellStyle name="通貨" xfId="2" builtinId="7"/>
    <cellStyle name="入力 2" xfId="44" xr:uid="{00000000-0005-0000-0000-00002E000000}"/>
    <cellStyle name="入力 3" xfId="50" xr:uid="{00000000-0005-0000-0000-00002F000000}"/>
    <cellStyle name="標準" xfId="0" builtinId="0"/>
    <cellStyle name="標準 2" xfId="3" xr:uid="{00000000-0005-0000-0000-000031000000}"/>
    <cellStyle name="良い 2" xfId="45" xr:uid="{00000000-0005-0000-0000-000032000000}"/>
  </cellStyles>
  <dxfs count="0"/>
  <tableStyles count="0" defaultTableStyle="TableStyleMedium9" defaultPivotStyle="PivotStyleLight16"/>
  <colors>
    <mruColors>
      <color rgb="FFDC2A7B"/>
      <color rgb="FFFB280B"/>
      <color rgb="FFFFCCFF"/>
      <color rgb="FFFFFFCC"/>
      <color rgb="FFACF4BB"/>
      <color rgb="FFFFFF99"/>
      <color rgb="FF66FFFF"/>
      <color rgb="FFFF99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170180</xdr:colOff>
      <xdr:row>24</xdr:row>
      <xdr:rowOff>25400</xdr:rowOff>
    </xdr:from>
    <xdr:to>
      <xdr:col>12</xdr:col>
      <xdr:colOff>482600</xdr:colOff>
      <xdr:row>24</xdr:row>
      <xdr:rowOff>228600</xdr:rowOff>
    </xdr:to>
    <xdr:sp macro="" textlink="">
      <xdr:nvSpPr>
        <xdr:cNvPr id="3" name="矢印: 左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50780" y="11836400"/>
          <a:ext cx="31242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170180</xdr:colOff>
      <xdr:row>26</xdr:row>
      <xdr:rowOff>25400</xdr:rowOff>
    </xdr:from>
    <xdr:to>
      <xdr:col>12</xdr:col>
      <xdr:colOff>482600</xdr:colOff>
      <xdr:row>26</xdr:row>
      <xdr:rowOff>228600</xdr:rowOff>
    </xdr:to>
    <xdr:sp macro="" textlink="">
      <xdr:nvSpPr>
        <xdr:cNvPr id="4" name="矢印: 左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050780" y="11836400"/>
          <a:ext cx="31242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271513</xdr:colOff>
      <xdr:row>5</xdr:row>
      <xdr:rowOff>830187</xdr:rowOff>
    </xdr:from>
    <xdr:to>
      <xdr:col>12</xdr:col>
      <xdr:colOff>23556</xdr:colOff>
      <xdr:row>6</xdr:row>
      <xdr:rowOff>348200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4A5548FD-593B-4761-8897-47D75748395F}"/>
            </a:ext>
          </a:extLst>
        </xdr:cNvPr>
        <xdr:cNvSpPr/>
      </xdr:nvSpPr>
      <xdr:spPr>
        <a:xfrm rot="2229218">
          <a:off x="9903621" y="2490368"/>
          <a:ext cx="1320417" cy="3519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152399</xdr:colOff>
      <xdr:row>4</xdr:row>
      <xdr:rowOff>143934</xdr:rowOff>
    </xdr:from>
    <xdr:to>
      <xdr:col>12</xdr:col>
      <xdr:colOff>414866</xdr:colOff>
      <xdr:row>7</xdr:row>
      <xdr:rowOff>321733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5F7EB2F-E175-408A-99E0-5784361A8AC3}"/>
            </a:ext>
          </a:extLst>
        </xdr:cNvPr>
        <xdr:cNvSpPr/>
      </xdr:nvSpPr>
      <xdr:spPr>
        <a:xfrm>
          <a:off x="10447866" y="973667"/>
          <a:ext cx="262467" cy="2252133"/>
        </a:xfrm>
        <a:prstGeom prst="rightBrace">
          <a:avLst/>
        </a:prstGeom>
        <a:ln w="28575">
          <a:solidFill>
            <a:srgbClr val="FB280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19</xdr:row>
      <xdr:rowOff>54429</xdr:rowOff>
    </xdr:from>
    <xdr:to>
      <xdr:col>6</xdr:col>
      <xdr:colOff>0</xdr:colOff>
      <xdr:row>20</xdr:row>
      <xdr:rowOff>576943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4429" y="10189029"/>
          <a:ext cx="5845628" cy="11430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152399</xdr:colOff>
      <xdr:row>4</xdr:row>
      <xdr:rowOff>143934</xdr:rowOff>
    </xdr:from>
    <xdr:to>
      <xdr:col>12</xdr:col>
      <xdr:colOff>414866</xdr:colOff>
      <xdr:row>7</xdr:row>
      <xdr:rowOff>321733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4A46DC88-CBD7-427F-A3AE-B70D981FBFC1}"/>
            </a:ext>
          </a:extLst>
        </xdr:cNvPr>
        <xdr:cNvSpPr/>
      </xdr:nvSpPr>
      <xdr:spPr>
        <a:xfrm>
          <a:off x="10445749" y="963084"/>
          <a:ext cx="262467" cy="2254249"/>
        </a:xfrm>
        <a:prstGeom prst="rightBrace">
          <a:avLst/>
        </a:prstGeom>
        <a:ln w="28575">
          <a:solidFill>
            <a:srgbClr val="FB280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30079</xdr:colOff>
      <xdr:row>19</xdr:row>
      <xdr:rowOff>20052</xdr:rowOff>
    </xdr:from>
    <xdr:to>
      <xdr:col>6</xdr:col>
      <xdr:colOff>0</xdr:colOff>
      <xdr:row>20</xdr:row>
      <xdr:rowOff>581526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0079" y="10046368"/>
          <a:ext cx="5865395" cy="1173079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152399</xdr:colOff>
      <xdr:row>4</xdr:row>
      <xdr:rowOff>143934</xdr:rowOff>
    </xdr:from>
    <xdr:to>
      <xdr:col>12</xdr:col>
      <xdr:colOff>414866</xdr:colOff>
      <xdr:row>7</xdr:row>
      <xdr:rowOff>321733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26DD356E-9028-4FDF-96D2-666085971FC4}"/>
            </a:ext>
          </a:extLst>
        </xdr:cNvPr>
        <xdr:cNvSpPr/>
      </xdr:nvSpPr>
      <xdr:spPr>
        <a:xfrm>
          <a:off x="10445749" y="963084"/>
          <a:ext cx="262467" cy="2254249"/>
        </a:xfrm>
        <a:prstGeom prst="rightBrace">
          <a:avLst/>
        </a:prstGeom>
        <a:ln w="28575">
          <a:solidFill>
            <a:srgbClr val="FB280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152399</xdr:colOff>
      <xdr:row>4</xdr:row>
      <xdr:rowOff>143934</xdr:rowOff>
    </xdr:from>
    <xdr:to>
      <xdr:col>13</xdr:col>
      <xdr:colOff>414866</xdr:colOff>
      <xdr:row>7</xdr:row>
      <xdr:rowOff>321733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9E30BEE-D7BA-47CE-9E8F-6458DE396B51}"/>
            </a:ext>
          </a:extLst>
        </xdr:cNvPr>
        <xdr:cNvSpPr/>
      </xdr:nvSpPr>
      <xdr:spPr>
        <a:xfrm>
          <a:off x="10445749" y="963084"/>
          <a:ext cx="262467" cy="2254249"/>
        </a:xfrm>
        <a:prstGeom prst="rightBrace">
          <a:avLst/>
        </a:prstGeom>
        <a:ln w="28575">
          <a:solidFill>
            <a:srgbClr val="FB280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132080</xdr:colOff>
      <xdr:row>4</xdr:row>
      <xdr:rowOff>314960</xdr:rowOff>
    </xdr:from>
    <xdr:to>
      <xdr:col>8</xdr:col>
      <xdr:colOff>548640</xdr:colOff>
      <xdr:row>4</xdr:row>
      <xdr:rowOff>609600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9479280" y="13919200"/>
          <a:ext cx="416560" cy="29464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8"/>
  <sheetViews>
    <sheetView tabSelected="1" zoomScale="75" zoomScaleNormal="75" workbookViewId="0">
      <selection activeCell="C12" sqref="C12"/>
    </sheetView>
  </sheetViews>
  <sheetFormatPr defaultColWidth="8.69921875" defaultRowHeight="14.4" x14ac:dyDescent="0.2"/>
  <cols>
    <col min="1" max="1" width="11" style="13" customWidth="1"/>
    <col min="2" max="2" width="4.19921875" style="13" customWidth="1"/>
    <col min="3" max="3" width="17" style="13" customWidth="1"/>
    <col min="4" max="4" width="17.8984375" style="13" customWidth="1"/>
    <col min="5" max="5" width="19" style="13" customWidth="1"/>
    <col min="6" max="6" width="7.59765625" style="13" customWidth="1"/>
    <col min="7" max="7" width="16.19921875" style="13" customWidth="1"/>
    <col min="8" max="8" width="7.3984375" style="13" customWidth="1"/>
    <col min="9" max="9" width="3.69921875" style="13" customWidth="1"/>
    <col min="10" max="10" width="4.59765625" style="13" customWidth="1"/>
    <col min="11" max="11" width="17.69921875" style="13" customWidth="1"/>
    <col min="12" max="12" width="20.59765625" style="13" customWidth="1"/>
    <col min="13" max="13" width="11.3984375" style="13" customWidth="1"/>
    <col min="14" max="15" width="8.69921875" style="13"/>
    <col min="16" max="16" width="11.5" style="13" customWidth="1"/>
    <col min="17" max="17" width="14" style="13" customWidth="1"/>
    <col min="18" max="16384" width="8.69921875" style="13"/>
  </cols>
  <sheetData>
    <row r="1" spans="1:17" ht="19.2" customHeight="1" x14ac:dyDescent="0.2">
      <c r="A1" s="136" t="s">
        <v>87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7" ht="9" customHeight="1" x14ac:dyDescent="0.2"/>
    <row r="3" spans="1:17" ht="27.6" customHeight="1" x14ac:dyDescent="0.2">
      <c r="A3" s="137" t="s">
        <v>45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7" ht="9" customHeight="1" thickBot="1" x14ac:dyDescent="0.25"/>
    <row r="5" spans="1:17" ht="65.400000000000006" customHeight="1" thickBot="1" x14ac:dyDescent="0.35">
      <c r="A5" s="189" t="s">
        <v>32</v>
      </c>
      <c r="B5" s="190"/>
      <c r="C5" s="115"/>
      <c r="D5" s="116" t="s">
        <v>28</v>
      </c>
      <c r="E5" s="117" t="s">
        <v>25</v>
      </c>
      <c r="F5" s="138"/>
      <c r="G5" s="138"/>
      <c r="H5" s="188" t="s">
        <v>73</v>
      </c>
      <c r="I5" s="188"/>
      <c r="J5" s="192"/>
      <c r="K5" s="193"/>
      <c r="M5" s="194"/>
      <c r="N5" s="195"/>
      <c r="O5" s="196" t="s">
        <v>69</v>
      </c>
      <c r="P5" s="197"/>
      <c r="Q5" s="198"/>
    </row>
    <row r="6" spans="1:17" ht="65.400000000000006" customHeight="1" thickBot="1" x14ac:dyDescent="0.25">
      <c r="A6" s="139" t="s">
        <v>20</v>
      </c>
      <c r="B6" s="191"/>
      <c r="C6" s="164"/>
      <c r="D6" s="164"/>
      <c r="E6" s="164"/>
      <c r="F6" s="164"/>
      <c r="G6" s="118" t="s">
        <v>76</v>
      </c>
      <c r="H6" s="164" t="s">
        <v>92</v>
      </c>
      <c r="I6" s="164"/>
      <c r="J6" s="164"/>
      <c r="K6" s="202"/>
      <c r="M6" s="199" t="s">
        <v>70</v>
      </c>
      <c r="N6" s="200"/>
      <c r="O6" s="200"/>
      <c r="P6" s="200"/>
      <c r="Q6" s="201"/>
    </row>
    <row r="7" spans="1:17" ht="32.4" customHeight="1" thickBot="1" x14ac:dyDescent="0.25">
      <c r="A7" s="139" t="s">
        <v>21</v>
      </c>
      <c r="B7" s="51" t="s">
        <v>29</v>
      </c>
      <c r="C7" s="119"/>
      <c r="D7" s="141"/>
      <c r="E7" s="141"/>
      <c r="F7" s="141"/>
      <c r="G7" s="142"/>
      <c r="H7" s="143" t="s">
        <v>74</v>
      </c>
      <c r="I7" s="144"/>
      <c r="J7" s="144"/>
      <c r="K7" s="145"/>
      <c r="M7" s="199"/>
      <c r="N7" s="200"/>
      <c r="O7" s="200"/>
      <c r="P7" s="200"/>
      <c r="Q7" s="201"/>
    </row>
    <row r="8" spans="1:17" ht="32.4" customHeight="1" thickBot="1" x14ac:dyDescent="0.25">
      <c r="A8" s="140"/>
      <c r="B8" s="53" t="s">
        <v>30</v>
      </c>
      <c r="C8" s="146"/>
      <c r="D8" s="146"/>
      <c r="E8" s="146"/>
      <c r="F8" s="120"/>
      <c r="G8" s="121"/>
      <c r="H8" s="150"/>
      <c r="I8" s="146"/>
      <c r="J8" s="146"/>
      <c r="K8" s="151"/>
      <c r="M8" s="67" t="s">
        <v>77</v>
      </c>
      <c r="N8" s="42"/>
      <c r="O8" s="68"/>
      <c r="P8" s="67" t="s">
        <v>78</v>
      </c>
      <c r="Q8" s="67"/>
    </row>
    <row r="9" spans="1:17" ht="48" customHeight="1" thickBot="1" x14ac:dyDescent="0.25">
      <c r="A9" s="129" t="s">
        <v>46</v>
      </c>
      <c r="B9" s="130"/>
      <c r="C9" s="130"/>
      <c r="D9" s="130"/>
      <c r="E9" s="130"/>
      <c r="F9" s="131"/>
      <c r="G9" s="132" t="s">
        <v>31</v>
      </c>
      <c r="H9" s="133"/>
      <c r="I9" s="134"/>
      <c r="J9" s="134"/>
      <c r="K9" s="135"/>
      <c r="M9" s="69" t="s">
        <v>79</v>
      </c>
    </row>
    <row r="10" spans="1:17" ht="48" customHeight="1" x14ac:dyDescent="0.2">
      <c r="A10" s="160" t="s">
        <v>34</v>
      </c>
      <c r="B10" s="161"/>
      <c r="C10" s="178" t="s">
        <v>23</v>
      </c>
      <c r="D10" s="179"/>
      <c r="E10" s="180"/>
      <c r="F10" s="183" t="s">
        <v>24</v>
      </c>
      <c r="G10" s="184" t="s">
        <v>42</v>
      </c>
      <c r="H10" s="185" t="s">
        <v>1</v>
      </c>
      <c r="I10" s="186"/>
      <c r="J10" s="186"/>
      <c r="K10" s="187"/>
      <c r="M10" s="167" t="s">
        <v>51</v>
      </c>
      <c r="N10" s="168"/>
      <c r="O10" s="168"/>
      <c r="P10" s="168"/>
      <c r="Q10" s="169"/>
    </row>
    <row r="11" spans="1:17" ht="48" customHeight="1" x14ac:dyDescent="0.2">
      <c r="A11" s="162"/>
      <c r="B11" s="163"/>
      <c r="C11" s="81" t="s">
        <v>40</v>
      </c>
      <c r="D11" s="81" t="s">
        <v>41</v>
      </c>
      <c r="E11" s="82" t="s">
        <v>83</v>
      </c>
      <c r="F11" s="183"/>
      <c r="G11" s="184"/>
      <c r="H11" s="185"/>
      <c r="I11" s="186"/>
      <c r="J11" s="186"/>
      <c r="K11" s="187"/>
      <c r="M11" s="170"/>
      <c r="N11" s="171"/>
      <c r="O11" s="171"/>
      <c r="P11" s="171"/>
      <c r="Q11" s="172"/>
    </row>
    <row r="12" spans="1:17" ht="48" customHeight="1" x14ac:dyDescent="0.2">
      <c r="A12" s="181">
        <v>1</v>
      </c>
      <c r="B12" s="182"/>
      <c r="C12" s="56"/>
      <c r="D12" s="56"/>
      <c r="E12" s="57"/>
      <c r="F12" s="58"/>
      <c r="G12" s="83"/>
      <c r="H12" s="147"/>
      <c r="I12" s="148"/>
      <c r="J12" s="148"/>
      <c r="K12" s="149"/>
      <c r="M12" s="170"/>
      <c r="N12" s="171"/>
      <c r="O12" s="171"/>
      <c r="P12" s="171"/>
      <c r="Q12" s="172"/>
    </row>
    <row r="13" spans="1:17" ht="48" customHeight="1" thickBot="1" x14ac:dyDescent="0.25">
      <c r="A13" s="181">
        <v>2</v>
      </c>
      <c r="B13" s="182"/>
      <c r="C13" s="56"/>
      <c r="D13" s="56"/>
      <c r="E13" s="57"/>
      <c r="F13" s="58"/>
      <c r="G13" s="83"/>
      <c r="H13" s="147"/>
      <c r="I13" s="148"/>
      <c r="J13" s="148"/>
      <c r="K13" s="149"/>
      <c r="M13" s="173"/>
      <c r="N13" s="174"/>
      <c r="O13" s="174"/>
      <c r="P13" s="174"/>
      <c r="Q13" s="175"/>
    </row>
    <row r="14" spans="1:17" ht="48" customHeight="1" x14ac:dyDescent="0.2">
      <c r="A14" s="181">
        <v>3</v>
      </c>
      <c r="B14" s="182"/>
      <c r="C14" s="56"/>
      <c r="D14" s="56"/>
      <c r="E14" s="57"/>
      <c r="F14" s="58"/>
      <c r="G14" s="83"/>
      <c r="H14" s="147"/>
      <c r="I14" s="148"/>
      <c r="J14" s="148"/>
      <c r="K14" s="149"/>
    </row>
    <row r="15" spans="1:17" ht="48" customHeight="1" x14ac:dyDescent="0.2">
      <c r="A15" s="181">
        <v>4</v>
      </c>
      <c r="B15" s="182"/>
      <c r="C15" s="56"/>
      <c r="D15" s="56"/>
      <c r="E15" s="57"/>
      <c r="F15" s="58"/>
      <c r="G15" s="83"/>
      <c r="H15" s="147"/>
      <c r="I15" s="148"/>
      <c r="J15" s="148"/>
      <c r="K15" s="149"/>
      <c r="M15" s="176" t="str">
        <f>IF(C61&lt;4,"3人以下の選手数では
エントリーできません
4人入力するとこれは消えます","")</f>
        <v>3人以下の選手数では
エントリーできません
4人入力するとこれは消えます</v>
      </c>
      <c r="N15" s="176"/>
      <c r="O15" s="176"/>
      <c r="P15" s="176"/>
      <c r="Q15" s="176"/>
    </row>
    <row r="16" spans="1:17" ht="48" customHeight="1" x14ac:dyDescent="0.2">
      <c r="A16" s="181">
        <v>5</v>
      </c>
      <c r="B16" s="182"/>
      <c r="C16" s="56"/>
      <c r="D16" s="56"/>
      <c r="E16" s="57"/>
      <c r="F16" s="58"/>
      <c r="G16" s="83"/>
      <c r="H16" s="147"/>
      <c r="I16" s="148"/>
      <c r="J16" s="148"/>
      <c r="K16" s="149"/>
      <c r="M16" s="176"/>
      <c r="N16" s="176"/>
      <c r="O16" s="176"/>
      <c r="P16" s="176"/>
      <c r="Q16" s="176"/>
    </row>
    <row r="17" spans="1:17" ht="48" customHeight="1" x14ac:dyDescent="0.2">
      <c r="A17" s="181">
        <v>6</v>
      </c>
      <c r="B17" s="182"/>
      <c r="C17" s="35"/>
      <c r="D17" s="56"/>
      <c r="E17" s="57"/>
      <c r="F17" s="58"/>
      <c r="G17" s="83"/>
      <c r="H17" s="147"/>
      <c r="I17" s="148"/>
      <c r="J17" s="148"/>
      <c r="K17" s="149"/>
      <c r="M17" s="34"/>
      <c r="N17" s="34"/>
      <c r="O17" s="34"/>
      <c r="P17" s="34"/>
      <c r="Q17" s="34"/>
    </row>
    <row r="18" spans="1:17" ht="48" customHeight="1" x14ac:dyDescent="0.2">
      <c r="A18" s="181">
        <v>7</v>
      </c>
      <c r="B18" s="182"/>
      <c r="C18" s="35"/>
      <c r="D18" s="56"/>
      <c r="E18" s="57"/>
      <c r="F18" s="58"/>
      <c r="G18" s="83"/>
      <c r="H18" s="147"/>
      <c r="I18" s="148"/>
      <c r="J18" s="148"/>
      <c r="K18" s="149"/>
      <c r="M18" s="177" t="str">
        <f>IF(G61&gt;2,"他の団からの補充は2人までです","")</f>
        <v/>
      </c>
      <c r="N18" s="177"/>
      <c r="O18" s="177"/>
      <c r="P18" s="177"/>
      <c r="Q18" s="177"/>
    </row>
    <row r="19" spans="1:17" ht="48" customHeight="1" x14ac:dyDescent="0.2">
      <c r="A19" s="165">
        <v>8</v>
      </c>
      <c r="B19" s="166"/>
      <c r="C19" s="35"/>
      <c r="D19" s="56"/>
      <c r="E19" s="57"/>
      <c r="F19" s="58"/>
      <c r="G19" s="83"/>
      <c r="H19" s="147"/>
      <c r="I19" s="148"/>
      <c r="J19" s="148"/>
      <c r="K19" s="149"/>
      <c r="M19" s="177"/>
      <c r="N19" s="177"/>
      <c r="O19" s="177"/>
      <c r="P19" s="177"/>
      <c r="Q19" s="177"/>
    </row>
    <row r="20" spans="1:17" ht="48" customHeight="1" x14ac:dyDescent="0.2">
      <c r="A20" s="165">
        <v>9</v>
      </c>
      <c r="B20" s="166"/>
      <c r="C20" s="35"/>
      <c r="D20" s="56"/>
      <c r="E20" s="57"/>
      <c r="F20" s="58"/>
      <c r="G20" s="83"/>
      <c r="H20" s="147"/>
      <c r="I20" s="148"/>
      <c r="J20" s="148"/>
      <c r="K20" s="149"/>
    </row>
    <row r="21" spans="1:17" ht="48" customHeight="1" thickBot="1" x14ac:dyDescent="0.25">
      <c r="A21" s="158">
        <v>10</v>
      </c>
      <c r="B21" s="159"/>
      <c r="C21" s="36"/>
      <c r="D21" s="59"/>
      <c r="E21" s="60"/>
      <c r="F21" s="61"/>
      <c r="G21" s="84"/>
      <c r="H21" s="155"/>
      <c r="I21" s="156"/>
      <c r="J21" s="156"/>
      <c r="K21" s="157"/>
    </row>
    <row r="23" spans="1:17" s="14" customFormat="1" ht="16.2" x14ac:dyDescent="0.2">
      <c r="A23" s="14" t="s">
        <v>35</v>
      </c>
    </row>
    <row r="24" spans="1:17" s="14" customFormat="1" ht="16.2" x14ac:dyDescent="0.2"/>
    <row r="25" spans="1:17" s="14" customFormat="1" ht="19.2" x14ac:dyDescent="0.2">
      <c r="C25" s="71"/>
      <c r="D25" s="71"/>
      <c r="G25" s="14" t="s">
        <v>84</v>
      </c>
      <c r="H25" s="22"/>
      <c r="I25" s="22" t="s">
        <v>81</v>
      </c>
      <c r="J25" s="22"/>
      <c r="K25" s="14" t="s">
        <v>93</v>
      </c>
      <c r="M25" s="2"/>
      <c r="N25" s="128" t="s">
        <v>52</v>
      </c>
      <c r="O25" s="128"/>
      <c r="P25" s="128"/>
    </row>
    <row r="26" spans="1:17" s="14" customFormat="1" ht="16.2" x14ac:dyDescent="0.2">
      <c r="G26" s="14" t="s">
        <v>85</v>
      </c>
    </row>
    <row r="27" spans="1:17" s="14" customFormat="1" ht="20.399999999999999" customHeight="1" x14ac:dyDescent="0.2">
      <c r="E27" s="154" t="s">
        <v>36</v>
      </c>
      <c r="F27" s="154"/>
      <c r="G27" s="152"/>
      <c r="H27" s="152"/>
      <c r="I27" s="152"/>
      <c r="J27" s="85"/>
      <c r="M27" s="2"/>
      <c r="N27" s="128" t="s">
        <v>52</v>
      </c>
      <c r="O27" s="128"/>
      <c r="P27" s="128"/>
    </row>
    <row r="28" spans="1:17" s="14" customFormat="1" ht="28.95" customHeight="1" x14ac:dyDescent="0.2"/>
    <row r="29" spans="1:17" s="14" customFormat="1" ht="16.2" x14ac:dyDescent="0.2">
      <c r="A29" s="71" t="s">
        <v>86</v>
      </c>
    </row>
    <row r="30" spans="1:17" s="14" customFormat="1" ht="16.2" x14ac:dyDescent="0.2">
      <c r="A30" s="14" t="s">
        <v>75</v>
      </c>
    </row>
    <row r="31" spans="1:17" s="14" customFormat="1" ht="16.2" x14ac:dyDescent="0.2"/>
    <row r="32" spans="1:17" s="14" customFormat="1" ht="16.2" x14ac:dyDescent="0.2"/>
    <row r="33" spans="2:11" s="14" customFormat="1" ht="20.399999999999999" customHeight="1" x14ac:dyDescent="0.2">
      <c r="B33" s="65" t="s">
        <v>80</v>
      </c>
      <c r="C33" s="153"/>
      <c r="D33" s="153"/>
      <c r="E33" s="70" t="s">
        <v>38</v>
      </c>
      <c r="F33" s="70"/>
      <c r="G33" s="153"/>
      <c r="H33" s="153"/>
      <c r="I33" s="153"/>
      <c r="J33" s="15"/>
      <c r="K33" s="14" t="s">
        <v>89</v>
      </c>
    </row>
    <row r="34" spans="2:11" s="14" customFormat="1" ht="16.2" x14ac:dyDescent="0.2">
      <c r="G34" s="15"/>
      <c r="H34" s="15"/>
      <c r="I34" s="15"/>
      <c r="J34" s="15"/>
    </row>
    <row r="35" spans="2:11" s="14" customFormat="1" ht="16.2" x14ac:dyDescent="0.2">
      <c r="G35" s="15"/>
      <c r="H35" s="15"/>
      <c r="I35" s="15"/>
      <c r="J35" s="15"/>
    </row>
    <row r="36" spans="2:11" s="14" customFormat="1" ht="20.399999999999999" customHeight="1" x14ac:dyDescent="0.2">
      <c r="E36" s="154" t="s">
        <v>39</v>
      </c>
      <c r="F36" s="154"/>
      <c r="G36" s="153"/>
      <c r="H36" s="153"/>
      <c r="I36" s="153"/>
      <c r="J36" s="15"/>
      <c r="K36" s="14" t="s">
        <v>89</v>
      </c>
    </row>
    <row r="37" spans="2:11" s="14" customFormat="1" ht="16.2" x14ac:dyDescent="0.2"/>
    <row r="44" spans="2:11" x14ac:dyDescent="0.2">
      <c r="F44" s="32"/>
      <c r="G44" s="32"/>
      <c r="H44" s="32"/>
      <c r="I44" s="32"/>
      <c r="J44" s="32"/>
      <c r="K44" s="32"/>
    </row>
    <row r="45" spans="2:11" x14ac:dyDescent="0.2">
      <c r="F45" s="32"/>
      <c r="G45" s="32"/>
      <c r="H45" s="32"/>
      <c r="I45" s="32"/>
      <c r="J45" s="32"/>
      <c r="K45" s="32"/>
    </row>
    <row r="46" spans="2:11" x14ac:dyDescent="0.2">
      <c r="F46" s="32"/>
      <c r="G46" s="32"/>
      <c r="H46" s="32"/>
      <c r="I46" s="32"/>
      <c r="J46" s="32"/>
      <c r="K46" s="32"/>
    </row>
    <row r="47" spans="2:11" x14ac:dyDescent="0.2">
      <c r="F47" s="32"/>
      <c r="G47" s="32"/>
      <c r="H47" s="32"/>
      <c r="I47" s="32"/>
      <c r="J47" s="32"/>
      <c r="K47" s="32"/>
    </row>
    <row r="48" spans="2:11" x14ac:dyDescent="0.2">
      <c r="F48" s="32"/>
      <c r="G48" s="32"/>
      <c r="H48" s="32"/>
      <c r="I48" s="32"/>
      <c r="J48" s="32"/>
      <c r="K48" s="32"/>
    </row>
    <row r="49" spans="1:11" hidden="1" x14ac:dyDescent="0.2">
      <c r="A49" s="38" t="s">
        <v>59</v>
      </c>
      <c r="B49" s="87"/>
      <c r="C49" s="87" t="s">
        <v>60</v>
      </c>
      <c r="D49" s="87" t="s">
        <v>61</v>
      </c>
      <c r="E49" s="87" t="s">
        <v>62</v>
      </c>
      <c r="F49" s="87" t="s">
        <v>63</v>
      </c>
      <c r="G49" s="87" t="s">
        <v>64</v>
      </c>
      <c r="H49" s="32"/>
      <c r="I49" s="32"/>
      <c r="J49" s="32"/>
      <c r="K49" s="32"/>
    </row>
    <row r="50" spans="1:11" hidden="1" x14ac:dyDescent="0.2">
      <c r="A50" s="33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idden="1" x14ac:dyDescent="0.2">
      <c r="A51" s="40">
        <f>$C$5</f>
        <v>0</v>
      </c>
      <c r="B51" s="88"/>
      <c r="C51" s="88">
        <f>C12</f>
        <v>0</v>
      </c>
      <c r="D51" s="88">
        <f>D12</f>
        <v>0</v>
      </c>
      <c r="E51" s="88">
        <f>E12</f>
        <v>0</v>
      </c>
      <c r="F51" s="88">
        <f>F12</f>
        <v>0</v>
      </c>
      <c r="G51" s="88">
        <f t="shared" ref="G51:G57" si="0">H12</f>
        <v>0</v>
      </c>
      <c r="H51" s="87"/>
      <c r="I51" s="32"/>
      <c r="J51" s="32"/>
      <c r="K51" s="32" t="str">
        <f>H6&amp;I6&amp;J6&amp;K6</f>
        <v xml:space="preserve">　　 </v>
      </c>
    </row>
    <row r="52" spans="1:11" hidden="1" x14ac:dyDescent="0.2">
      <c r="A52" s="40">
        <f t="shared" ref="A52:A60" si="1">$C$5</f>
        <v>0</v>
      </c>
      <c r="B52" s="88"/>
      <c r="C52" s="88">
        <f t="shared" ref="C52:C60" si="2">C13</f>
        <v>0</v>
      </c>
      <c r="D52" s="88">
        <f t="shared" ref="D52:D57" si="3">D13</f>
        <v>0</v>
      </c>
      <c r="E52" s="88">
        <f t="shared" ref="E52:F58" si="4">E13</f>
        <v>0</v>
      </c>
      <c r="F52" s="88">
        <f t="shared" si="4"/>
        <v>0</v>
      </c>
      <c r="G52" s="88">
        <f t="shared" si="0"/>
        <v>0</v>
      </c>
      <c r="H52" s="87"/>
      <c r="I52" s="32"/>
      <c r="J52" s="32"/>
      <c r="K52" s="32"/>
    </row>
    <row r="53" spans="1:11" hidden="1" x14ac:dyDescent="0.2">
      <c r="A53" s="40">
        <f t="shared" si="1"/>
        <v>0</v>
      </c>
      <c r="B53" s="88"/>
      <c r="C53" s="88">
        <f t="shared" si="2"/>
        <v>0</v>
      </c>
      <c r="D53" s="88">
        <f t="shared" si="3"/>
        <v>0</v>
      </c>
      <c r="E53" s="88">
        <f t="shared" si="4"/>
        <v>0</v>
      </c>
      <c r="F53" s="88">
        <f t="shared" si="4"/>
        <v>0</v>
      </c>
      <c r="G53" s="88">
        <f t="shared" si="0"/>
        <v>0</v>
      </c>
      <c r="H53" s="87"/>
      <c r="I53" s="32"/>
      <c r="J53" s="32"/>
      <c r="K53" s="32"/>
    </row>
    <row r="54" spans="1:11" hidden="1" x14ac:dyDescent="0.2">
      <c r="A54" s="40">
        <f t="shared" si="1"/>
        <v>0</v>
      </c>
      <c r="B54" s="88"/>
      <c r="C54" s="88">
        <f t="shared" si="2"/>
        <v>0</v>
      </c>
      <c r="D54" s="88">
        <f t="shared" si="3"/>
        <v>0</v>
      </c>
      <c r="E54" s="88">
        <f t="shared" si="4"/>
        <v>0</v>
      </c>
      <c r="F54" s="88">
        <f t="shared" si="4"/>
        <v>0</v>
      </c>
      <c r="G54" s="88">
        <f t="shared" si="0"/>
        <v>0</v>
      </c>
      <c r="H54" s="87"/>
      <c r="I54" s="32"/>
      <c r="J54" s="32"/>
      <c r="K54" s="32"/>
    </row>
    <row r="55" spans="1:11" hidden="1" x14ac:dyDescent="0.2">
      <c r="A55" s="40">
        <f t="shared" si="1"/>
        <v>0</v>
      </c>
      <c r="B55" s="88"/>
      <c r="C55" s="88">
        <f t="shared" si="2"/>
        <v>0</v>
      </c>
      <c r="D55" s="88">
        <f t="shared" si="3"/>
        <v>0</v>
      </c>
      <c r="E55" s="88">
        <f t="shared" si="4"/>
        <v>0</v>
      </c>
      <c r="F55" s="88">
        <f t="shared" si="4"/>
        <v>0</v>
      </c>
      <c r="G55" s="88">
        <f t="shared" si="0"/>
        <v>0</v>
      </c>
      <c r="H55" s="87"/>
      <c r="I55" s="32"/>
      <c r="J55" s="32"/>
      <c r="K55" s="32"/>
    </row>
    <row r="56" spans="1:11" hidden="1" x14ac:dyDescent="0.2">
      <c r="A56" s="40">
        <f t="shared" si="1"/>
        <v>0</v>
      </c>
      <c r="B56" s="88"/>
      <c r="C56" s="88">
        <f t="shared" si="2"/>
        <v>0</v>
      </c>
      <c r="D56" s="88">
        <f t="shared" si="3"/>
        <v>0</v>
      </c>
      <c r="E56" s="88">
        <f t="shared" si="4"/>
        <v>0</v>
      </c>
      <c r="F56" s="88">
        <f t="shared" si="4"/>
        <v>0</v>
      </c>
      <c r="G56" s="88">
        <f t="shared" si="0"/>
        <v>0</v>
      </c>
      <c r="H56" s="87"/>
      <c r="I56" s="32"/>
      <c r="J56" s="32"/>
      <c r="K56" s="32"/>
    </row>
    <row r="57" spans="1:11" hidden="1" x14ac:dyDescent="0.2">
      <c r="A57" s="40">
        <f t="shared" si="1"/>
        <v>0</v>
      </c>
      <c r="B57" s="88"/>
      <c r="C57" s="88">
        <f t="shared" si="2"/>
        <v>0</v>
      </c>
      <c r="D57" s="88">
        <f t="shared" si="3"/>
        <v>0</v>
      </c>
      <c r="E57" s="88">
        <f t="shared" si="4"/>
        <v>0</v>
      </c>
      <c r="F57" s="88">
        <f t="shared" si="4"/>
        <v>0</v>
      </c>
      <c r="G57" s="88">
        <f t="shared" si="0"/>
        <v>0</v>
      </c>
      <c r="H57" s="87"/>
      <c r="I57" s="32"/>
      <c r="J57" s="32"/>
      <c r="K57" s="32"/>
    </row>
    <row r="58" spans="1:11" hidden="1" x14ac:dyDescent="0.2">
      <c r="A58" s="40">
        <f t="shared" si="1"/>
        <v>0</v>
      </c>
      <c r="B58" s="88"/>
      <c r="C58" s="88">
        <f t="shared" si="2"/>
        <v>0</v>
      </c>
      <c r="D58" s="88">
        <f t="shared" ref="D58:F60" si="5">D19</f>
        <v>0</v>
      </c>
      <c r="E58" s="88">
        <f t="shared" si="4"/>
        <v>0</v>
      </c>
      <c r="F58" s="88">
        <f t="shared" si="4"/>
        <v>0</v>
      </c>
      <c r="G58" s="88">
        <f t="shared" ref="G58:G60" si="6">H19</f>
        <v>0</v>
      </c>
      <c r="H58" s="87"/>
      <c r="I58" s="32"/>
      <c r="J58" s="32"/>
      <c r="K58" s="32"/>
    </row>
    <row r="59" spans="1:11" hidden="1" x14ac:dyDescent="0.2">
      <c r="A59" s="40">
        <f t="shared" si="1"/>
        <v>0</v>
      </c>
      <c r="B59" s="88"/>
      <c r="C59" s="88">
        <f t="shared" si="2"/>
        <v>0</v>
      </c>
      <c r="D59" s="88">
        <f>D20</f>
        <v>0</v>
      </c>
      <c r="E59" s="88">
        <f t="shared" ref="E59:F59" si="7">E20</f>
        <v>0</v>
      </c>
      <c r="F59" s="88">
        <f t="shared" si="7"/>
        <v>0</v>
      </c>
      <c r="G59" s="88">
        <f>H20</f>
        <v>0</v>
      </c>
      <c r="H59" s="87"/>
      <c r="I59" s="32"/>
      <c r="J59" s="32"/>
      <c r="K59" s="32"/>
    </row>
    <row r="60" spans="1:11" hidden="1" x14ac:dyDescent="0.2">
      <c r="A60" s="40">
        <f t="shared" si="1"/>
        <v>0</v>
      </c>
      <c r="B60" s="88"/>
      <c r="C60" s="88">
        <f t="shared" si="2"/>
        <v>0</v>
      </c>
      <c r="D60" s="88">
        <f t="shared" si="5"/>
        <v>0</v>
      </c>
      <c r="E60" s="88">
        <f t="shared" si="5"/>
        <v>0</v>
      </c>
      <c r="F60" s="88">
        <f t="shared" si="5"/>
        <v>0</v>
      </c>
      <c r="G60" s="88">
        <f t="shared" si="6"/>
        <v>0</v>
      </c>
      <c r="H60" s="87"/>
      <c r="I60" s="32"/>
      <c r="J60" s="32"/>
      <c r="K60" s="32"/>
    </row>
    <row r="61" spans="1:11" hidden="1" x14ac:dyDescent="0.2">
      <c r="A61" s="40"/>
      <c r="B61" s="88"/>
      <c r="C61" s="88">
        <f>10-COUNT($C$51:$C$60)</f>
        <v>0</v>
      </c>
      <c r="D61" s="88"/>
      <c r="E61" s="88"/>
      <c r="F61" s="88"/>
      <c r="G61" s="88">
        <f>10-COUNT(G51:G60)</f>
        <v>0</v>
      </c>
      <c r="H61" s="87"/>
      <c r="I61" s="32"/>
      <c r="J61" s="32"/>
      <c r="K61" s="32"/>
    </row>
    <row r="62" spans="1:11" hidden="1" x14ac:dyDescent="0.2">
      <c r="A62" s="43"/>
      <c r="B62" s="87"/>
      <c r="C62" s="87"/>
      <c r="D62" s="87"/>
      <c r="E62" s="87"/>
      <c r="F62" s="87"/>
      <c r="G62" s="87"/>
      <c r="H62" s="87"/>
      <c r="I62" s="32"/>
      <c r="J62" s="32"/>
      <c r="K62" s="32"/>
    </row>
    <row r="63" spans="1:11" hidden="1" x14ac:dyDescent="0.2">
      <c r="A63" s="43"/>
      <c r="B63" s="87"/>
      <c r="C63" s="87"/>
      <c r="D63" s="87"/>
      <c r="E63" s="87"/>
      <c r="F63" s="87"/>
      <c r="G63" s="87"/>
      <c r="H63" s="87"/>
      <c r="I63" s="32"/>
      <c r="J63" s="32"/>
      <c r="K63" s="32"/>
    </row>
    <row r="64" spans="1:11" hidden="1" x14ac:dyDescent="0.2">
      <c r="A64" s="39"/>
      <c r="B64" s="87"/>
      <c r="C64" s="87"/>
      <c r="D64" s="87"/>
      <c r="E64" s="87"/>
      <c r="F64" s="87"/>
      <c r="G64" s="87"/>
      <c r="H64" s="87"/>
      <c r="I64" s="32"/>
      <c r="J64" s="32"/>
      <c r="K64" s="32"/>
    </row>
    <row r="65" spans="2:11" hidden="1" x14ac:dyDescent="0.2"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6" spans="2:11" hidden="1" x14ac:dyDescent="0.2">
      <c r="B66" s="32"/>
      <c r="C66" s="32"/>
      <c r="D66" s="32"/>
      <c r="E66" s="32"/>
      <c r="F66" s="32"/>
      <c r="G66" s="32"/>
      <c r="H66" s="32"/>
      <c r="I66" s="32"/>
      <c r="J66" s="32"/>
      <c r="K66" s="32"/>
    </row>
    <row r="67" spans="2:11" hidden="1" x14ac:dyDescent="0.2">
      <c r="B67" s="32"/>
      <c r="C67" s="32"/>
      <c r="D67" s="32"/>
      <c r="E67" s="32"/>
      <c r="F67" s="32"/>
      <c r="G67" s="32"/>
      <c r="H67" s="32"/>
      <c r="I67" s="32"/>
      <c r="J67" s="32"/>
      <c r="K67" s="32"/>
    </row>
    <row r="68" spans="2:11" hidden="1" x14ac:dyDescent="0.2">
      <c r="B68" s="32"/>
      <c r="C68" s="32"/>
      <c r="D68" s="32"/>
      <c r="E68" s="32"/>
      <c r="F68" s="32"/>
      <c r="G68" s="32"/>
      <c r="H68" s="32"/>
      <c r="I68" s="32"/>
      <c r="J68" s="32"/>
      <c r="K68" s="32"/>
    </row>
    <row r="69" spans="2:11" hidden="1" x14ac:dyDescent="0.2">
      <c r="B69" s="32"/>
      <c r="C69" s="32"/>
      <c r="D69" s="32"/>
      <c r="E69" s="32"/>
      <c r="F69" s="32"/>
      <c r="G69" s="32"/>
      <c r="H69" s="32"/>
      <c r="I69" s="32"/>
      <c r="J69" s="32"/>
      <c r="K69" s="32"/>
    </row>
    <row r="70" spans="2:11" x14ac:dyDescent="0.2">
      <c r="F70" s="32"/>
      <c r="G70" s="32"/>
      <c r="H70" s="32"/>
      <c r="I70" s="32"/>
      <c r="J70" s="32"/>
      <c r="K70" s="32"/>
    </row>
    <row r="71" spans="2:11" x14ac:dyDescent="0.2">
      <c r="F71" s="32"/>
      <c r="G71" s="32"/>
      <c r="H71" s="32"/>
      <c r="I71" s="32"/>
      <c r="J71" s="32"/>
      <c r="K71" s="32"/>
    </row>
    <row r="72" spans="2:11" x14ac:dyDescent="0.2">
      <c r="F72" s="32"/>
      <c r="G72" s="32"/>
      <c r="H72" s="32"/>
      <c r="I72" s="32"/>
      <c r="J72" s="32"/>
      <c r="K72" s="32"/>
    </row>
    <row r="73" spans="2:11" x14ac:dyDescent="0.2">
      <c r="F73" s="32"/>
      <c r="G73" s="32"/>
      <c r="H73" s="32"/>
      <c r="I73" s="32"/>
      <c r="J73" s="32"/>
      <c r="K73" s="32"/>
    </row>
    <row r="74" spans="2:11" x14ac:dyDescent="0.2">
      <c r="F74" s="32"/>
      <c r="G74" s="32"/>
      <c r="H74" s="32"/>
      <c r="I74" s="32"/>
      <c r="J74" s="32"/>
      <c r="K74" s="32"/>
    </row>
    <row r="75" spans="2:11" x14ac:dyDescent="0.2">
      <c r="F75" s="32"/>
      <c r="G75" s="32"/>
      <c r="H75" s="32"/>
      <c r="I75" s="32"/>
      <c r="J75" s="32"/>
      <c r="K75" s="32"/>
    </row>
    <row r="76" spans="2:11" x14ac:dyDescent="0.2">
      <c r="F76" s="32"/>
      <c r="G76" s="32"/>
      <c r="H76" s="32"/>
      <c r="I76" s="32"/>
      <c r="J76" s="32"/>
      <c r="K76" s="32"/>
    </row>
    <row r="77" spans="2:11" x14ac:dyDescent="0.2">
      <c r="F77" s="32"/>
      <c r="G77" s="32"/>
      <c r="H77" s="32"/>
      <c r="I77" s="32"/>
      <c r="J77" s="32"/>
      <c r="K77" s="32"/>
    </row>
    <row r="78" spans="2:11" x14ac:dyDescent="0.2">
      <c r="F78" s="32"/>
      <c r="G78" s="32"/>
      <c r="H78" s="32"/>
      <c r="I78" s="32"/>
      <c r="J78" s="32"/>
      <c r="K78" s="32"/>
    </row>
    <row r="79" spans="2:11" x14ac:dyDescent="0.2">
      <c r="F79" s="32"/>
      <c r="G79" s="32"/>
      <c r="H79" s="32"/>
      <c r="I79" s="32"/>
      <c r="J79" s="32"/>
      <c r="K79" s="32"/>
    </row>
    <row r="80" spans="2:11" x14ac:dyDescent="0.2">
      <c r="F80" s="32"/>
      <c r="G80" s="32"/>
      <c r="H80" s="32"/>
      <c r="I80" s="32"/>
      <c r="J80" s="32"/>
      <c r="K80" s="32"/>
    </row>
    <row r="81" spans="6:11" x14ac:dyDescent="0.2">
      <c r="F81" s="32"/>
      <c r="G81" s="32"/>
      <c r="H81" s="32"/>
      <c r="I81" s="32"/>
      <c r="J81" s="32"/>
      <c r="K81" s="32"/>
    </row>
    <row r="82" spans="6:11" x14ac:dyDescent="0.2">
      <c r="F82" s="32"/>
      <c r="G82" s="32"/>
      <c r="H82" s="32"/>
      <c r="I82" s="32"/>
      <c r="J82" s="32"/>
      <c r="K82" s="32"/>
    </row>
    <row r="83" spans="6:11" x14ac:dyDescent="0.2">
      <c r="F83" s="32"/>
      <c r="G83" s="32"/>
      <c r="H83" s="32"/>
      <c r="I83" s="32"/>
      <c r="J83" s="32"/>
      <c r="K83" s="32"/>
    </row>
    <row r="84" spans="6:11" x14ac:dyDescent="0.2">
      <c r="F84" s="32"/>
      <c r="G84" s="32"/>
      <c r="H84" s="32"/>
      <c r="I84" s="32"/>
      <c r="J84" s="32"/>
      <c r="K84" s="32"/>
    </row>
    <row r="85" spans="6:11" x14ac:dyDescent="0.2">
      <c r="F85" s="32"/>
      <c r="G85" s="32"/>
      <c r="H85" s="32"/>
      <c r="I85" s="32"/>
      <c r="J85" s="32"/>
      <c r="K85" s="32"/>
    </row>
    <row r="86" spans="6:11" x14ac:dyDescent="0.2">
      <c r="F86" s="32"/>
      <c r="G86" s="32"/>
      <c r="H86" s="32"/>
      <c r="I86" s="32"/>
      <c r="J86" s="32"/>
      <c r="K86" s="32"/>
    </row>
    <row r="87" spans="6:11" x14ac:dyDescent="0.2">
      <c r="F87" s="32"/>
      <c r="G87" s="32"/>
      <c r="H87" s="32"/>
      <c r="I87" s="32"/>
      <c r="J87" s="32"/>
      <c r="K87" s="32"/>
    </row>
    <row r="88" spans="6:11" x14ac:dyDescent="0.2">
      <c r="F88" s="32"/>
      <c r="G88" s="32"/>
      <c r="H88" s="32"/>
      <c r="I88" s="32"/>
      <c r="J88" s="32"/>
      <c r="K88" s="32"/>
    </row>
  </sheetData>
  <protectedRanges>
    <protectedRange sqref="F5 J5 I6 K6 C5:C6 C25 G27 G36 C33:G33 G12:K21" name="範囲2"/>
    <protectedRange sqref="I8" name="範囲2_3"/>
    <protectedRange sqref="H25 J25" name="範囲2_2_1"/>
  </protectedRanges>
  <mergeCells count="55">
    <mergeCell ref="J5:K5"/>
    <mergeCell ref="M5:N5"/>
    <mergeCell ref="O5:Q5"/>
    <mergeCell ref="M6:Q7"/>
    <mergeCell ref="H6:K6"/>
    <mergeCell ref="A16:B16"/>
    <mergeCell ref="A17:B17"/>
    <mergeCell ref="A18:B18"/>
    <mergeCell ref="A19:B19"/>
    <mergeCell ref="H5:I5"/>
    <mergeCell ref="A5:B5"/>
    <mergeCell ref="A6:B6"/>
    <mergeCell ref="A12:B12"/>
    <mergeCell ref="A13:B13"/>
    <mergeCell ref="A14:B14"/>
    <mergeCell ref="A21:B21"/>
    <mergeCell ref="A10:B11"/>
    <mergeCell ref="C6:F6"/>
    <mergeCell ref="A20:B20"/>
    <mergeCell ref="M10:Q13"/>
    <mergeCell ref="M15:Q16"/>
    <mergeCell ref="M18:Q19"/>
    <mergeCell ref="C10:E10"/>
    <mergeCell ref="A15:B15"/>
    <mergeCell ref="H16:K16"/>
    <mergeCell ref="H17:K17"/>
    <mergeCell ref="H15:K15"/>
    <mergeCell ref="F10:F11"/>
    <mergeCell ref="G10:G11"/>
    <mergeCell ref="H10:K11"/>
    <mergeCell ref="H12:K12"/>
    <mergeCell ref="C33:D33"/>
    <mergeCell ref="E36:F36"/>
    <mergeCell ref="H19:K19"/>
    <mergeCell ref="H20:K20"/>
    <mergeCell ref="H21:K21"/>
    <mergeCell ref="G33:I33"/>
    <mergeCell ref="G36:I36"/>
    <mergeCell ref="E27:F27"/>
    <mergeCell ref="N25:P25"/>
    <mergeCell ref="N27:P27"/>
    <mergeCell ref="A9:F9"/>
    <mergeCell ref="G9:K9"/>
    <mergeCell ref="A1:K1"/>
    <mergeCell ref="A3:K3"/>
    <mergeCell ref="F5:G5"/>
    <mergeCell ref="A7:A8"/>
    <mergeCell ref="D7:G7"/>
    <mergeCell ref="H7:K7"/>
    <mergeCell ref="C8:E8"/>
    <mergeCell ref="H18:K18"/>
    <mergeCell ref="H13:K13"/>
    <mergeCell ref="H14:K14"/>
    <mergeCell ref="H8:K8"/>
    <mergeCell ref="G27:I27"/>
  </mergeCells>
  <phoneticPr fontId="1"/>
  <dataValidations count="4">
    <dataValidation imeMode="hiragana" allowBlank="1" showInputMessage="1" showErrorMessage="1" sqref="C5 G12:K21 C6:F6 C25:D25 G36:I36 G27:I27 C12:D21" xr:uid="{00000000-0002-0000-0000-000000000000}"/>
    <dataValidation imeMode="halfKatakana" allowBlank="1" showInputMessage="1" showErrorMessage="1" sqref="E12:E21" xr:uid="{6DF06135-E80D-4954-A1E0-3C4D8630375B}"/>
    <dataValidation imeMode="halfAlpha" allowBlank="1" showInputMessage="1" showErrorMessage="1" sqref="H8 F5:G5 F12:F21" xr:uid="{00000000-0002-0000-0000-000002000000}"/>
    <dataValidation type="list" imeMode="halfAlpha" allowBlank="1" showInputMessage="1" showErrorMessage="1" sqref="H6:K6" xr:uid="{AAB8FEBC-63BD-44D3-BC3D-FD35E66F159A}">
      <formula1>"　　 ,あり,なし"</formula1>
    </dataValidation>
  </dataValidations>
  <pageMargins left="0.7" right="0.7" top="0.75" bottom="0.75" header="0.3" footer="0.3"/>
  <pageSetup paperSize="9" scale="64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  <pageSetUpPr fitToPage="1"/>
  </sheetPr>
  <dimension ref="A1:S61"/>
  <sheetViews>
    <sheetView zoomScale="75" zoomScaleNormal="75" workbookViewId="0">
      <selection activeCell="D17" sqref="D17"/>
    </sheetView>
  </sheetViews>
  <sheetFormatPr defaultColWidth="8.69921875" defaultRowHeight="14.4" x14ac:dyDescent="0.2"/>
  <cols>
    <col min="1" max="1" width="11" style="21" customWidth="1"/>
    <col min="2" max="2" width="4.19921875" style="21" customWidth="1"/>
    <col min="3" max="3" width="17" style="21" customWidth="1"/>
    <col min="4" max="4" width="17.8984375" style="21" customWidth="1"/>
    <col min="5" max="5" width="19" style="21" customWidth="1"/>
    <col min="6" max="6" width="7.59765625" style="21" customWidth="1"/>
    <col min="7" max="7" width="16.19921875" style="21" customWidth="1"/>
    <col min="8" max="8" width="7.3984375" style="21" customWidth="1"/>
    <col min="9" max="9" width="3.69921875" style="21" customWidth="1"/>
    <col min="10" max="10" width="4.59765625" style="21" customWidth="1"/>
    <col min="11" max="11" width="17.69921875" style="21" customWidth="1"/>
    <col min="12" max="13" width="8.69921875" style="21"/>
    <col min="14" max="14" width="11.09765625" style="21" customWidth="1"/>
    <col min="15" max="16384" width="8.69921875" style="21"/>
  </cols>
  <sheetData>
    <row r="1" spans="1:19" ht="19.2" customHeight="1" x14ac:dyDescent="0.2">
      <c r="A1" s="136" t="s">
        <v>87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9" ht="9" customHeight="1" x14ac:dyDescent="0.2"/>
    <row r="3" spans="1:19" ht="27.6" customHeight="1" x14ac:dyDescent="0.2">
      <c r="A3" s="137" t="s">
        <v>47</v>
      </c>
      <c r="B3" s="203"/>
      <c r="C3" s="203"/>
      <c r="D3" s="203"/>
      <c r="E3" s="203"/>
      <c r="F3" s="203"/>
      <c r="G3" s="203"/>
      <c r="H3" s="203"/>
      <c r="I3" s="203"/>
      <c r="J3" s="137"/>
      <c r="K3" s="137"/>
    </row>
    <row r="4" spans="1:19" ht="9" customHeight="1" thickBot="1" x14ac:dyDescent="0.25"/>
    <row r="5" spans="1:19" ht="65.400000000000006" customHeight="1" x14ac:dyDescent="0.2">
      <c r="A5" s="189" t="s">
        <v>32</v>
      </c>
      <c r="B5" s="190"/>
      <c r="C5" s="101" t="str">
        <f>IF(高学年女子!$C$5="","",高学年女子!$C$5)</f>
        <v/>
      </c>
      <c r="D5" s="102" t="s">
        <v>28</v>
      </c>
      <c r="E5" s="103" t="s">
        <v>25</v>
      </c>
      <c r="F5" s="209" t="str">
        <f>IF(高学年女子!$F$5="","",高学年女子!$F$5)</f>
        <v/>
      </c>
      <c r="G5" s="209"/>
      <c r="H5" s="204" t="s">
        <v>73</v>
      </c>
      <c r="I5" s="204"/>
      <c r="J5" s="204" t="str">
        <f>IF(高学年女子!$J$5="","",高学年女子!$J$5)</f>
        <v/>
      </c>
      <c r="K5" s="205"/>
    </row>
    <row r="6" spans="1:19" ht="65.400000000000006" customHeight="1" thickBot="1" x14ac:dyDescent="0.25">
      <c r="A6" s="139" t="s">
        <v>20</v>
      </c>
      <c r="B6" s="191"/>
      <c r="C6" s="210" t="str">
        <f>IF(高学年女子!$C$6="","",高学年女子!$C$6)</f>
        <v/>
      </c>
      <c r="D6" s="210"/>
      <c r="E6" s="210"/>
      <c r="F6" s="210"/>
      <c r="G6" s="104" t="s">
        <v>76</v>
      </c>
      <c r="H6" s="210" t="str">
        <f>IF(高学年女子!$H$6="","",高学年女子!$H$6)</f>
        <v xml:space="preserve">　　 </v>
      </c>
      <c r="I6" s="210"/>
      <c r="J6" s="210"/>
      <c r="K6" s="248"/>
      <c r="L6" s="22"/>
      <c r="N6" s="237" t="s">
        <v>82</v>
      </c>
      <c r="O6" s="237"/>
      <c r="P6" s="237"/>
      <c r="Q6" s="237"/>
      <c r="R6" s="237"/>
      <c r="S6" s="237"/>
    </row>
    <row r="7" spans="1:19" ht="32.4" customHeight="1" x14ac:dyDescent="0.2">
      <c r="A7" s="139" t="s">
        <v>21</v>
      </c>
      <c r="B7" s="51" t="s">
        <v>29</v>
      </c>
      <c r="C7" s="52" t="str">
        <f>IF(高学年女子!$C$7="","",高学年女子!$C$7)</f>
        <v/>
      </c>
      <c r="D7" s="214" t="str">
        <f>IF(高学年女子!$D$7="","",高学年女子!$D$7)</f>
        <v/>
      </c>
      <c r="E7" s="214"/>
      <c r="F7" s="214"/>
      <c r="G7" s="215"/>
      <c r="H7" s="206" t="s">
        <v>74</v>
      </c>
      <c r="I7" s="207"/>
      <c r="J7" s="207"/>
      <c r="K7" s="208"/>
    </row>
    <row r="8" spans="1:19" ht="32.4" customHeight="1" thickBot="1" x14ac:dyDescent="0.25">
      <c r="A8" s="140"/>
      <c r="B8" s="53" t="s">
        <v>30</v>
      </c>
      <c r="C8" s="211" t="str">
        <f>IF(高学年女子!$C$8="","",高学年女子!$C$8)</f>
        <v/>
      </c>
      <c r="D8" s="211"/>
      <c r="E8" s="211"/>
      <c r="F8" s="54"/>
      <c r="G8" s="55"/>
      <c r="H8" s="249" t="str">
        <f>IF(高学年女子!$H$8="","",高学年女子!$H$8)</f>
        <v/>
      </c>
      <c r="I8" s="211"/>
      <c r="J8" s="211"/>
      <c r="K8" s="250"/>
    </row>
    <row r="9" spans="1:19" ht="48.6" customHeight="1" thickBot="1" x14ac:dyDescent="0.25">
      <c r="A9" s="217" t="s">
        <v>48</v>
      </c>
      <c r="B9" s="218"/>
      <c r="C9" s="218"/>
      <c r="D9" s="218"/>
      <c r="E9" s="218"/>
      <c r="F9" s="219"/>
      <c r="G9" s="251" t="s">
        <v>31</v>
      </c>
      <c r="H9" s="252"/>
      <c r="I9" s="253"/>
      <c r="J9" s="253"/>
      <c r="K9" s="254"/>
    </row>
    <row r="10" spans="1:19" ht="48.6" customHeight="1" x14ac:dyDescent="0.2">
      <c r="A10" s="220" t="s">
        <v>34</v>
      </c>
      <c r="B10" s="221"/>
      <c r="C10" s="224" t="s">
        <v>23</v>
      </c>
      <c r="D10" s="225"/>
      <c r="E10" s="226"/>
      <c r="F10" s="216" t="s">
        <v>24</v>
      </c>
      <c r="G10" s="184" t="s">
        <v>42</v>
      </c>
      <c r="H10" s="185" t="s">
        <v>1</v>
      </c>
      <c r="I10" s="186"/>
      <c r="J10" s="186"/>
      <c r="K10" s="187"/>
      <c r="M10" s="238" t="s">
        <v>51</v>
      </c>
      <c r="N10" s="239"/>
      <c r="O10" s="239"/>
      <c r="P10" s="239"/>
      <c r="Q10" s="240"/>
    </row>
    <row r="11" spans="1:19" ht="48.6" customHeight="1" x14ac:dyDescent="0.2">
      <c r="A11" s="222"/>
      <c r="B11" s="223"/>
      <c r="C11" s="79" t="s">
        <v>40</v>
      </c>
      <c r="D11" s="79" t="s">
        <v>41</v>
      </c>
      <c r="E11" s="78" t="s">
        <v>83</v>
      </c>
      <c r="F11" s="216"/>
      <c r="G11" s="184"/>
      <c r="H11" s="185"/>
      <c r="I11" s="186"/>
      <c r="J11" s="186"/>
      <c r="K11" s="187"/>
      <c r="M11" s="241"/>
      <c r="N11" s="242"/>
      <c r="O11" s="242"/>
      <c r="P11" s="242"/>
      <c r="Q11" s="243"/>
    </row>
    <row r="12" spans="1:19" ht="48.6" customHeight="1" x14ac:dyDescent="0.2">
      <c r="A12" s="212">
        <v>1</v>
      </c>
      <c r="B12" s="213"/>
      <c r="C12" s="105"/>
      <c r="D12" s="105"/>
      <c r="E12" s="106"/>
      <c r="F12" s="107"/>
      <c r="G12" s="91"/>
      <c r="H12" s="231"/>
      <c r="I12" s="232"/>
      <c r="J12" s="232"/>
      <c r="K12" s="233"/>
      <c r="M12" s="241"/>
      <c r="N12" s="242"/>
      <c r="O12" s="242"/>
      <c r="P12" s="242"/>
      <c r="Q12" s="243"/>
    </row>
    <row r="13" spans="1:19" ht="48.6" customHeight="1" thickBot="1" x14ac:dyDescent="0.25">
      <c r="A13" s="212">
        <v>2</v>
      </c>
      <c r="B13" s="213"/>
      <c r="C13" s="105"/>
      <c r="D13" s="105"/>
      <c r="E13" s="106"/>
      <c r="F13" s="107"/>
      <c r="G13" s="91"/>
      <c r="H13" s="231"/>
      <c r="I13" s="232"/>
      <c r="J13" s="232"/>
      <c r="K13" s="233"/>
      <c r="M13" s="244"/>
      <c r="N13" s="245"/>
      <c r="O13" s="245"/>
      <c r="P13" s="245"/>
      <c r="Q13" s="246"/>
    </row>
    <row r="14" spans="1:19" ht="48.6" customHeight="1" x14ac:dyDescent="0.2">
      <c r="A14" s="212">
        <v>3</v>
      </c>
      <c r="B14" s="213"/>
      <c r="C14" s="105"/>
      <c r="D14" s="105"/>
      <c r="E14" s="106"/>
      <c r="F14" s="107"/>
      <c r="G14" s="91"/>
      <c r="H14" s="231"/>
      <c r="I14" s="232"/>
      <c r="J14" s="232"/>
      <c r="K14" s="233"/>
    </row>
    <row r="15" spans="1:19" ht="48.6" customHeight="1" x14ac:dyDescent="0.2">
      <c r="A15" s="212">
        <v>4</v>
      </c>
      <c r="B15" s="213"/>
      <c r="C15" s="105"/>
      <c r="D15" s="105"/>
      <c r="E15" s="106"/>
      <c r="F15" s="107"/>
      <c r="G15" s="91"/>
      <c r="H15" s="231"/>
      <c r="I15" s="232"/>
      <c r="J15" s="232"/>
      <c r="K15" s="233"/>
      <c r="M15" s="247" t="str">
        <f>IF(C61&lt;4,"3人以下の選手数では
エントリーできません
４人入力するとこれは消えます","")</f>
        <v>3人以下の選手数では
エントリーできません
４人入力するとこれは消えます</v>
      </c>
      <c r="N15" s="247"/>
      <c r="O15" s="247"/>
      <c r="P15" s="247"/>
      <c r="Q15" s="247"/>
    </row>
    <row r="16" spans="1:19" ht="48.6" customHeight="1" x14ac:dyDescent="0.2">
      <c r="A16" s="212">
        <v>5</v>
      </c>
      <c r="B16" s="213"/>
      <c r="C16" s="105"/>
      <c r="D16" s="105"/>
      <c r="E16" s="106"/>
      <c r="F16" s="107"/>
      <c r="G16" s="91"/>
      <c r="H16" s="231"/>
      <c r="I16" s="232"/>
      <c r="J16" s="232"/>
      <c r="K16" s="233"/>
      <c r="M16" s="247"/>
      <c r="N16" s="247"/>
      <c r="O16" s="247"/>
      <c r="P16" s="247"/>
      <c r="Q16" s="247"/>
    </row>
    <row r="17" spans="1:17" ht="48.6" customHeight="1" x14ac:dyDescent="0.2">
      <c r="A17" s="212">
        <v>6</v>
      </c>
      <c r="B17" s="213"/>
      <c r="C17" s="17"/>
      <c r="D17" s="105"/>
      <c r="E17" s="106"/>
      <c r="F17" s="107"/>
      <c r="G17" s="91"/>
      <c r="H17" s="231"/>
      <c r="I17" s="232"/>
      <c r="J17" s="232"/>
      <c r="K17" s="233"/>
    </row>
    <row r="18" spans="1:17" ht="48.6" customHeight="1" x14ac:dyDescent="0.2">
      <c r="A18" s="212">
        <v>7</v>
      </c>
      <c r="B18" s="213"/>
      <c r="C18" s="17"/>
      <c r="D18" s="105"/>
      <c r="E18" s="106"/>
      <c r="F18" s="107"/>
      <c r="G18" s="91"/>
      <c r="H18" s="231"/>
      <c r="I18" s="232"/>
      <c r="J18" s="232"/>
      <c r="K18" s="233"/>
      <c r="M18" s="177" t="str">
        <f>IF(G61&gt;2,"他の団からの補充は2人までです","")</f>
        <v/>
      </c>
      <c r="N18" s="177"/>
      <c r="O18" s="177"/>
      <c r="P18" s="177"/>
      <c r="Q18" s="177"/>
    </row>
    <row r="19" spans="1:17" ht="48.6" customHeight="1" x14ac:dyDescent="0.2">
      <c r="A19" s="212">
        <v>8</v>
      </c>
      <c r="B19" s="213"/>
      <c r="C19" s="17"/>
      <c r="D19" s="105"/>
      <c r="E19" s="106"/>
      <c r="F19" s="107"/>
      <c r="G19" s="91"/>
      <c r="H19" s="231"/>
      <c r="I19" s="232"/>
      <c r="J19" s="232"/>
      <c r="K19" s="233"/>
      <c r="M19" s="177"/>
      <c r="N19" s="177"/>
      <c r="O19" s="177"/>
      <c r="P19" s="177"/>
      <c r="Q19" s="177"/>
    </row>
    <row r="20" spans="1:17" ht="48.6" customHeight="1" x14ac:dyDescent="0.2">
      <c r="A20" s="212">
        <v>9</v>
      </c>
      <c r="B20" s="213"/>
      <c r="C20" s="17"/>
      <c r="D20" s="105"/>
      <c r="E20" s="106"/>
      <c r="F20" s="107"/>
      <c r="G20" s="91"/>
      <c r="H20" s="231"/>
      <c r="I20" s="232"/>
      <c r="J20" s="232"/>
      <c r="K20" s="233"/>
    </row>
    <row r="21" spans="1:17" ht="48.6" customHeight="1" thickBot="1" x14ac:dyDescent="0.25">
      <c r="A21" s="229">
        <v>10</v>
      </c>
      <c r="B21" s="230"/>
      <c r="C21" s="16"/>
      <c r="D21" s="108"/>
      <c r="E21" s="109"/>
      <c r="F21" s="110"/>
      <c r="G21" s="96"/>
      <c r="H21" s="234"/>
      <c r="I21" s="235"/>
      <c r="J21" s="235"/>
      <c r="K21" s="236"/>
    </row>
    <row r="23" spans="1:17" s="23" customFormat="1" ht="16.2" x14ac:dyDescent="0.2">
      <c r="A23" s="23" t="s">
        <v>35</v>
      </c>
    </row>
    <row r="24" spans="1:17" s="23" customFormat="1" ht="16.2" x14ac:dyDescent="0.2"/>
    <row r="25" spans="1:17" s="23" customFormat="1" ht="16.2" x14ac:dyDescent="0.2">
      <c r="A25" s="14"/>
      <c r="B25" s="14"/>
      <c r="C25" s="71"/>
      <c r="D25" s="71"/>
      <c r="E25" s="14"/>
      <c r="F25" s="14"/>
      <c r="G25" s="14" t="str">
        <f>高学年女子!G25</f>
        <v>令和　  　年</v>
      </c>
      <c r="H25" s="22" t="str">
        <f>IF(高学年女子!H25="","",高学年女子!H25)</f>
        <v/>
      </c>
      <c r="I25" s="22" t="s">
        <v>81</v>
      </c>
      <c r="J25" s="22" t="str">
        <f>IF(高学年女子!J25="","",高学年女子!J25)</f>
        <v/>
      </c>
      <c r="K25" s="14" t="s">
        <v>88</v>
      </c>
    </row>
    <row r="26" spans="1:17" s="23" customFormat="1" ht="16.2" x14ac:dyDescent="0.2"/>
    <row r="27" spans="1:17" s="23" customFormat="1" ht="20.399999999999999" customHeight="1" x14ac:dyDescent="0.2">
      <c r="E27" s="227" t="s">
        <v>36</v>
      </c>
      <c r="F27" s="227"/>
      <c r="G27" s="228" t="str">
        <f>IF(高学年女子!G27="","",高学年女子!G27)</f>
        <v/>
      </c>
      <c r="H27" s="228"/>
      <c r="I27" s="23" t="s">
        <v>90</v>
      </c>
    </row>
    <row r="28" spans="1:17" s="23" customFormat="1" ht="28.95" customHeight="1" x14ac:dyDescent="0.2"/>
    <row r="29" spans="1:17" s="23" customFormat="1" ht="16.2" x14ac:dyDescent="0.2">
      <c r="A29" s="23" t="str">
        <f>高学年女子!A29</f>
        <v>　上記の選手及び指導者は，令和６年度スポーツ少年団員と指導者として登録していることを認め，</v>
      </c>
    </row>
    <row r="30" spans="1:17" s="23" customFormat="1" ht="16.2" x14ac:dyDescent="0.2">
      <c r="A30" s="23" t="s">
        <v>37</v>
      </c>
    </row>
    <row r="31" spans="1:17" s="23" customFormat="1" ht="16.2" x14ac:dyDescent="0.2"/>
    <row r="32" spans="1:17" s="23" customFormat="1" ht="16.2" x14ac:dyDescent="0.2"/>
    <row r="33" spans="1:11" s="23" customFormat="1" ht="20.399999999999999" customHeight="1" x14ac:dyDescent="0.2">
      <c r="A33" s="14"/>
      <c r="B33" s="65" t="s">
        <v>80</v>
      </c>
      <c r="C33" s="153" t="str">
        <f>IF(高学年女子!C33="","",高学年女子!C33)</f>
        <v/>
      </c>
      <c r="D33" s="153"/>
      <c r="E33" s="70" t="s">
        <v>38</v>
      </c>
      <c r="F33" s="70"/>
      <c r="G33" s="153" t="str">
        <f>IF(高学年女子!G33="","",高学年女子!G33)</f>
        <v/>
      </c>
      <c r="H33" s="153"/>
      <c r="I33" s="153"/>
      <c r="J33" s="15"/>
      <c r="K33" s="14" t="s">
        <v>89</v>
      </c>
    </row>
    <row r="34" spans="1:11" s="23" customFormat="1" ht="16.2" x14ac:dyDescent="0.2">
      <c r="G34" s="22"/>
      <c r="H34" s="22"/>
    </row>
    <row r="35" spans="1:11" s="23" customFormat="1" ht="16.2" x14ac:dyDescent="0.2">
      <c r="G35" s="22"/>
      <c r="H35" s="22"/>
    </row>
    <row r="36" spans="1:11" s="23" customFormat="1" ht="20.399999999999999" customHeight="1" x14ac:dyDescent="0.2">
      <c r="E36" s="227" t="s">
        <v>39</v>
      </c>
      <c r="F36" s="227"/>
      <c r="G36" s="228" t="str">
        <f>IF(高学年女子!G36="","",高学年女子!G36)</f>
        <v/>
      </c>
      <c r="H36" s="228"/>
      <c r="I36" s="23" t="s">
        <v>91</v>
      </c>
    </row>
    <row r="37" spans="1:11" s="23" customFormat="1" ht="16.2" x14ac:dyDescent="0.2"/>
    <row r="51" spans="1:7" x14ac:dyDescent="0.2">
      <c r="A51" s="24" t="str">
        <f>$C$5</f>
        <v/>
      </c>
      <c r="B51" s="24"/>
      <c r="C51" s="24">
        <f>C12</f>
        <v>0</v>
      </c>
      <c r="D51" s="24">
        <f>D12</f>
        <v>0</v>
      </c>
      <c r="E51" s="24">
        <f>E12</f>
        <v>0</v>
      </c>
      <c r="F51" s="24">
        <f>F12</f>
        <v>0</v>
      </c>
      <c r="G51" s="24">
        <f t="shared" ref="G51:G57" si="0">H12</f>
        <v>0</v>
      </c>
    </row>
    <row r="52" spans="1:7" x14ac:dyDescent="0.2">
      <c r="A52" s="24" t="str">
        <f t="shared" ref="A52:A60" si="1">$C$5</f>
        <v/>
      </c>
      <c r="B52" s="24"/>
      <c r="C52" s="24">
        <f t="shared" ref="C52:F60" si="2">C13</f>
        <v>0</v>
      </c>
      <c r="D52" s="24">
        <f t="shared" ref="D52:D57" si="3">D13</f>
        <v>0</v>
      </c>
      <c r="E52" s="24">
        <f t="shared" ref="E52:F59" si="4">E13</f>
        <v>0</v>
      </c>
      <c r="F52" s="24">
        <f t="shared" si="4"/>
        <v>0</v>
      </c>
      <c r="G52" s="24">
        <f t="shared" si="0"/>
        <v>0</v>
      </c>
    </row>
    <row r="53" spans="1:7" x14ac:dyDescent="0.2">
      <c r="A53" s="24" t="str">
        <f t="shared" si="1"/>
        <v/>
      </c>
      <c r="B53" s="24"/>
      <c r="C53" s="24">
        <f t="shared" si="2"/>
        <v>0</v>
      </c>
      <c r="D53" s="24">
        <f t="shared" si="3"/>
        <v>0</v>
      </c>
      <c r="E53" s="24">
        <f t="shared" si="4"/>
        <v>0</v>
      </c>
      <c r="F53" s="24">
        <f t="shared" si="4"/>
        <v>0</v>
      </c>
      <c r="G53" s="24">
        <f t="shared" si="0"/>
        <v>0</v>
      </c>
    </row>
    <row r="54" spans="1:7" x14ac:dyDescent="0.2">
      <c r="A54" s="24" t="str">
        <f t="shared" si="1"/>
        <v/>
      </c>
      <c r="B54" s="24"/>
      <c r="C54" s="24">
        <f t="shared" si="2"/>
        <v>0</v>
      </c>
      <c r="D54" s="24">
        <f t="shared" si="3"/>
        <v>0</v>
      </c>
      <c r="E54" s="24">
        <f t="shared" si="4"/>
        <v>0</v>
      </c>
      <c r="F54" s="24">
        <f t="shared" si="4"/>
        <v>0</v>
      </c>
      <c r="G54" s="24">
        <f t="shared" si="0"/>
        <v>0</v>
      </c>
    </row>
    <row r="55" spans="1:7" x14ac:dyDescent="0.2">
      <c r="A55" s="24" t="str">
        <f t="shared" si="1"/>
        <v/>
      </c>
      <c r="B55" s="24"/>
      <c r="C55" s="24">
        <f t="shared" si="2"/>
        <v>0</v>
      </c>
      <c r="D55" s="24">
        <f t="shared" si="3"/>
        <v>0</v>
      </c>
      <c r="E55" s="24">
        <f t="shared" si="4"/>
        <v>0</v>
      </c>
      <c r="F55" s="24">
        <f t="shared" si="4"/>
        <v>0</v>
      </c>
      <c r="G55" s="24">
        <f t="shared" si="0"/>
        <v>0</v>
      </c>
    </row>
    <row r="56" spans="1:7" x14ac:dyDescent="0.2">
      <c r="A56" s="24" t="str">
        <f t="shared" si="1"/>
        <v/>
      </c>
      <c r="B56" s="24"/>
      <c r="C56" s="24">
        <f t="shared" si="2"/>
        <v>0</v>
      </c>
      <c r="D56" s="24">
        <f t="shared" si="3"/>
        <v>0</v>
      </c>
      <c r="E56" s="24">
        <f t="shared" si="4"/>
        <v>0</v>
      </c>
      <c r="F56" s="24">
        <f t="shared" si="4"/>
        <v>0</v>
      </c>
      <c r="G56" s="24">
        <f t="shared" si="0"/>
        <v>0</v>
      </c>
    </row>
    <row r="57" spans="1:7" x14ac:dyDescent="0.2">
      <c r="A57" s="24" t="str">
        <f t="shared" si="1"/>
        <v/>
      </c>
      <c r="B57" s="24"/>
      <c r="C57" s="24">
        <f t="shared" si="2"/>
        <v>0</v>
      </c>
      <c r="D57" s="24">
        <f t="shared" si="3"/>
        <v>0</v>
      </c>
      <c r="E57" s="24">
        <f t="shared" si="4"/>
        <v>0</v>
      </c>
      <c r="F57" s="24">
        <f t="shared" si="4"/>
        <v>0</v>
      </c>
      <c r="G57" s="24">
        <f t="shared" si="0"/>
        <v>0</v>
      </c>
    </row>
    <row r="58" spans="1:7" x14ac:dyDescent="0.2">
      <c r="A58" s="24" t="str">
        <f t="shared" si="1"/>
        <v/>
      </c>
      <c r="B58" s="24"/>
      <c r="C58" s="24">
        <f t="shared" si="2"/>
        <v>0</v>
      </c>
      <c r="D58" s="24">
        <f t="shared" si="2"/>
        <v>0</v>
      </c>
      <c r="E58" s="24">
        <f t="shared" si="4"/>
        <v>0</v>
      </c>
      <c r="F58" s="24">
        <f t="shared" si="4"/>
        <v>0</v>
      </c>
      <c r="G58" s="24">
        <f t="shared" ref="G58:G60" si="5">H19</f>
        <v>0</v>
      </c>
    </row>
    <row r="59" spans="1:7" x14ac:dyDescent="0.2">
      <c r="A59" s="24" t="str">
        <f t="shared" si="1"/>
        <v/>
      </c>
      <c r="B59" s="24"/>
      <c r="C59" s="24">
        <f t="shared" si="2"/>
        <v>0</v>
      </c>
      <c r="D59" s="24">
        <f>D20</f>
        <v>0</v>
      </c>
      <c r="E59" s="24">
        <f t="shared" si="4"/>
        <v>0</v>
      </c>
      <c r="F59" s="24">
        <f t="shared" si="4"/>
        <v>0</v>
      </c>
      <c r="G59" s="24">
        <f>H20</f>
        <v>0</v>
      </c>
    </row>
    <row r="60" spans="1:7" x14ac:dyDescent="0.2">
      <c r="A60" s="24" t="str">
        <f t="shared" si="1"/>
        <v/>
      </c>
      <c r="B60" s="24"/>
      <c r="C60" s="24">
        <f t="shared" si="2"/>
        <v>0</v>
      </c>
      <c r="D60" s="24">
        <f t="shared" si="2"/>
        <v>0</v>
      </c>
      <c r="E60" s="24">
        <f t="shared" si="2"/>
        <v>0</v>
      </c>
      <c r="F60" s="24">
        <f t="shared" si="2"/>
        <v>0</v>
      </c>
      <c r="G60" s="24">
        <f t="shared" si="5"/>
        <v>0</v>
      </c>
    </row>
    <row r="61" spans="1:7" x14ac:dyDescent="0.2">
      <c r="A61" s="24"/>
      <c r="B61" s="24"/>
      <c r="C61" s="24">
        <f>10-COUNT($C$51:$C$60)</f>
        <v>0</v>
      </c>
      <c r="D61" s="24"/>
      <c r="E61" s="24"/>
      <c r="F61" s="24"/>
      <c r="G61" s="24">
        <f>10-COUNT(G51:G60)</f>
        <v>0</v>
      </c>
    </row>
  </sheetData>
  <sheetProtection algorithmName="SHA-512" hashValue="aeBrZz5hFK+y118oyjEbU+J3/BOpk6wnKyNLOvwpZoBZ8tkZzUzo1x9idoxoIrNTd9IbUAw2i8QVZZHY/6RaSg==" saltValue="kMPWVsV7chNUJdz6pEKLkA==" spinCount="100000" sheet="1" objects="1" scenarios="1"/>
  <protectedRanges>
    <protectedRange sqref="C25" name="範囲2_5"/>
    <protectedRange sqref="C33:G33" name="範囲2_6"/>
    <protectedRange sqref="F5 J5 I6 K6 C6" name="範囲2_1"/>
    <protectedRange sqref="I8" name="範囲2_3_1"/>
    <protectedRange sqref="H25 J25" name="範囲2_2_1"/>
    <protectedRange sqref="C5" name="範囲2_1_1_1"/>
  </protectedRanges>
  <dataConsolidate/>
  <mergeCells count="51">
    <mergeCell ref="N6:S6"/>
    <mergeCell ref="M10:Q13"/>
    <mergeCell ref="M15:Q16"/>
    <mergeCell ref="M18:Q19"/>
    <mergeCell ref="H12:K12"/>
    <mergeCell ref="H13:K13"/>
    <mergeCell ref="H14:K14"/>
    <mergeCell ref="H15:K15"/>
    <mergeCell ref="H16:K16"/>
    <mergeCell ref="H17:K17"/>
    <mergeCell ref="H18:K18"/>
    <mergeCell ref="H10:K11"/>
    <mergeCell ref="H6:K6"/>
    <mergeCell ref="H8:K8"/>
    <mergeCell ref="G9:K9"/>
    <mergeCell ref="E36:F36"/>
    <mergeCell ref="G36:H36"/>
    <mergeCell ref="A19:B19"/>
    <mergeCell ref="A20:B20"/>
    <mergeCell ref="A21:B21"/>
    <mergeCell ref="E27:F27"/>
    <mergeCell ref="G27:H27"/>
    <mergeCell ref="H19:K19"/>
    <mergeCell ref="H20:K20"/>
    <mergeCell ref="H21:K21"/>
    <mergeCell ref="C33:D33"/>
    <mergeCell ref="G33:I33"/>
    <mergeCell ref="A16:B16"/>
    <mergeCell ref="A17:B17"/>
    <mergeCell ref="A18:B18"/>
    <mergeCell ref="A13:B13"/>
    <mergeCell ref="A14:B14"/>
    <mergeCell ref="A15:B15"/>
    <mergeCell ref="C8:E8"/>
    <mergeCell ref="A12:B12"/>
    <mergeCell ref="A7:A8"/>
    <mergeCell ref="D7:G7"/>
    <mergeCell ref="F10:F11"/>
    <mergeCell ref="G10:G11"/>
    <mergeCell ref="A9:F9"/>
    <mergeCell ref="A10:B11"/>
    <mergeCell ref="C10:E10"/>
    <mergeCell ref="A1:K1"/>
    <mergeCell ref="A3:K3"/>
    <mergeCell ref="J5:K5"/>
    <mergeCell ref="H7:K7"/>
    <mergeCell ref="F5:G5"/>
    <mergeCell ref="A5:B5"/>
    <mergeCell ref="A6:B6"/>
    <mergeCell ref="C6:F6"/>
    <mergeCell ref="H5:I5"/>
  </mergeCells>
  <phoneticPr fontId="1"/>
  <dataValidations count="3">
    <dataValidation imeMode="hiragana" allowBlank="1" showInputMessage="1" showErrorMessage="1" sqref="G12:J21 C12:D21 C25:D25 C6:F6 C5" xr:uid="{00000000-0002-0000-0100-000000000000}"/>
    <dataValidation imeMode="halfKatakana" allowBlank="1" showInputMessage="1" showErrorMessage="1" sqref="E12:E21" xr:uid="{00000000-0002-0000-0100-000001000000}"/>
    <dataValidation imeMode="halfAlpha" allowBlank="1" showInputMessage="1" showErrorMessage="1" sqref="F12:F21 F5:G5 H8 H6:K6" xr:uid="{00000000-0002-0000-0100-000002000000}"/>
  </dataValidations>
  <pageMargins left="0.7" right="0.7" top="0.75" bottom="0.75" header="0.3" footer="0.3"/>
  <pageSetup paperSize="9" scale="65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S61"/>
  <sheetViews>
    <sheetView zoomScale="75" zoomScaleNormal="75" zoomScaleSheetLayoutView="100" workbookViewId="0">
      <selection activeCell="D17" sqref="D17"/>
    </sheetView>
  </sheetViews>
  <sheetFormatPr defaultColWidth="8.69921875" defaultRowHeight="14.4" x14ac:dyDescent="0.2"/>
  <cols>
    <col min="1" max="1" width="10.8984375" style="13" customWidth="1"/>
    <col min="2" max="2" width="4.3984375" style="13" customWidth="1"/>
    <col min="3" max="3" width="17" style="13" customWidth="1"/>
    <col min="4" max="4" width="17.8984375" style="13" customWidth="1"/>
    <col min="5" max="5" width="19" style="13" customWidth="1"/>
    <col min="6" max="6" width="7.59765625" style="13" customWidth="1"/>
    <col min="7" max="7" width="16.19921875" style="13" customWidth="1"/>
    <col min="8" max="8" width="7.19921875" style="13" customWidth="1"/>
    <col min="9" max="9" width="3.8984375" style="13" customWidth="1"/>
    <col min="10" max="10" width="4.69921875" style="13" customWidth="1"/>
    <col min="11" max="11" width="17.69921875" style="13" customWidth="1"/>
    <col min="12" max="13" width="8.69921875" style="13"/>
    <col min="14" max="14" width="13.5" style="13" customWidth="1"/>
    <col min="15" max="16384" width="8.69921875" style="13"/>
  </cols>
  <sheetData>
    <row r="1" spans="1:19" ht="19.2" customHeight="1" x14ac:dyDescent="0.2">
      <c r="A1" s="136" t="s">
        <v>87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9" ht="9" customHeight="1" x14ac:dyDescent="0.2"/>
    <row r="3" spans="1:19" ht="27.6" customHeight="1" x14ac:dyDescent="0.2">
      <c r="A3" s="137" t="s">
        <v>33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9" ht="9" customHeight="1" thickBot="1" x14ac:dyDescent="0.25"/>
    <row r="5" spans="1:19" ht="65.400000000000006" customHeight="1" x14ac:dyDescent="0.2">
      <c r="A5" s="189" t="s">
        <v>32</v>
      </c>
      <c r="B5" s="190"/>
      <c r="C5" s="101" t="str">
        <f>IF(高学年女子!$C$5="","",高学年女子!$C$5)</f>
        <v/>
      </c>
      <c r="D5" s="102" t="s">
        <v>28</v>
      </c>
      <c r="E5" s="103" t="s">
        <v>25</v>
      </c>
      <c r="F5" s="209" t="str">
        <f>IF(高学年女子!$F$5="","",高学年女子!$F$5)</f>
        <v/>
      </c>
      <c r="G5" s="209"/>
      <c r="H5" s="204" t="s">
        <v>73</v>
      </c>
      <c r="I5" s="204"/>
      <c r="J5" s="204" t="str">
        <f>IF(高学年女子!$J$5="","",高学年女子!$J$5)</f>
        <v/>
      </c>
      <c r="K5" s="205"/>
      <c r="M5" s="21"/>
      <c r="N5" s="21"/>
      <c r="O5" s="21"/>
      <c r="P5" s="21"/>
      <c r="Q5" s="21"/>
      <c r="R5" s="21"/>
      <c r="S5" s="21"/>
    </row>
    <row r="6" spans="1:19" ht="65.400000000000006" customHeight="1" thickBot="1" x14ac:dyDescent="0.25">
      <c r="A6" s="139" t="s">
        <v>20</v>
      </c>
      <c r="B6" s="191"/>
      <c r="C6" s="210" t="str">
        <f>IF(高学年女子!$C$6="","",高学年女子!$C$6)</f>
        <v/>
      </c>
      <c r="D6" s="210"/>
      <c r="E6" s="210"/>
      <c r="F6" s="210"/>
      <c r="G6" s="104" t="s">
        <v>76</v>
      </c>
      <c r="H6" s="210" t="str">
        <f>IF(高学年女子!$H$6="","",高学年女子!$H$6)</f>
        <v xml:space="preserve">　　 </v>
      </c>
      <c r="I6" s="210"/>
      <c r="J6" s="210"/>
      <c r="K6" s="248"/>
      <c r="M6" s="21"/>
      <c r="N6" s="237" t="s">
        <v>82</v>
      </c>
      <c r="O6" s="237"/>
      <c r="P6" s="237"/>
      <c r="Q6" s="237"/>
      <c r="R6" s="237"/>
      <c r="S6" s="237"/>
    </row>
    <row r="7" spans="1:19" ht="32.4" customHeight="1" x14ac:dyDescent="0.2">
      <c r="A7" s="139" t="s">
        <v>21</v>
      </c>
      <c r="B7" s="51" t="s">
        <v>29</v>
      </c>
      <c r="C7" s="52" t="str">
        <f>IF(高学年女子!$C$7="","",高学年女子!$C$7)</f>
        <v/>
      </c>
      <c r="D7" s="214" t="str">
        <f>IF(高学年女子!$D$7="","",高学年女子!$D$7)</f>
        <v/>
      </c>
      <c r="E7" s="214"/>
      <c r="F7" s="214"/>
      <c r="G7" s="215"/>
      <c r="H7" s="206" t="s">
        <v>74</v>
      </c>
      <c r="I7" s="207"/>
      <c r="J7" s="207"/>
      <c r="K7" s="208"/>
      <c r="M7" s="21"/>
      <c r="N7" s="21"/>
      <c r="O7" s="21"/>
      <c r="P7" s="21"/>
      <c r="Q7" s="21"/>
      <c r="R7" s="21"/>
      <c r="S7" s="21"/>
    </row>
    <row r="8" spans="1:19" ht="32.4" customHeight="1" thickBot="1" x14ac:dyDescent="0.25">
      <c r="A8" s="140"/>
      <c r="B8" s="53" t="s">
        <v>30</v>
      </c>
      <c r="C8" s="211" t="str">
        <f>IF(高学年女子!$C$8="","",高学年女子!$C$8)</f>
        <v/>
      </c>
      <c r="D8" s="211"/>
      <c r="E8" s="211"/>
      <c r="F8" s="54"/>
      <c r="G8" s="55"/>
      <c r="H8" s="249" t="str">
        <f>IF(高学年女子!$H$8="","",高学年女子!$H$8)</f>
        <v/>
      </c>
      <c r="I8" s="211"/>
      <c r="J8" s="211"/>
      <c r="K8" s="250"/>
      <c r="M8" s="21"/>
      <c r="N8" s="21"/>
      <c r="O8" s="21"/>
      <c r="P8" s="21"/>
      <c r="Q8" s="21"/>
      <c r="R8" s="21"/>
      <c r="S8" s="21"/>
    </row>
    <row r="9" spans="1:19" ht="48.6" customHeight="1" thickBot="1" x14ac:dyDescent="0.25">
      <c r="A9" s="261" t="s">
        <v>22</v>
      </c>
      <c r="B9" s="262"/>
      <c r="C9" s="262"/>
      <c r="D9" s="262"/>
      <c r="E9" s="262"/>
      <c r="F9" s="263"/>
      <c r="G9" s="251" t="s">
        <v>31</v>
      </c>
      <c r="H9" s="252"/>
      <c r="I9" s="253"/>
      <c r="J9" s="253"/>
      <c r="K9" s="254"/>
    </row>
    <row r="10" spans="1:19" ht="48.6" customHeight="1" x14ac:dyDescent="0.2">
      <c r="A10" s="257" t="s">
        <v>57</v>
      </c>
      <c r="B10" s="258" t="s">
        <v>23</v>
      </c>
      <c r="C10" s="186" t="s">
        <v>58</v>
      </c>
      <c r="D10" s="255"/>
      <c r="E10" s="256"/>
      <c r="F10" s="187" t="s">
        <v>24</v>
      </c>
      <c r="G10" s="184" t="s">
        <v>42</v>
      </c>
      <c r="H10" s="185" t="s">
        <v>1</v>
      </c>
      <c r="I10" s="186"/>
      <c r="J10" s="186"/>
      <c r="K10" s="187"/>
      <c r="M10" s="270" t="s">
        <v>51</v>
      </c>
      <c r="N10" s="271"/>
      <c r="O10" s="271"/>
      <c r="P10" s="271"/>
      <c r="Q10" s="272"/>
    </row>
    <row r="11" spans="1:19" ht="48.6" customHeight="1" x14ac:dyDescent="0.2">
      <c r="A11" s="259"/>
      <c r="B11" s="260" t="s">
        <v>40</v>
      </c>
      <c r="C11" s="77" t="s">
        <v>40</v>
      </c>
      <c r="D11" s="77" t="s">
        <v>41</v>
      </c>
      <c r="E11" s="78" t="s">
        <v>83</v>
      </c>
      <c r="F11" s="187"/>
      <c r="G11" s="184"/>
      <c r="H11" s="185"/>
      <c r="I11" s="186"/>
      <c r="J11" s="186"/>
      <c r="K11" s="187"/>
      <c r="M11" s="273"/>
      <c r="N11" s="171"/>
      <c r="O11" s="171"/>
      <c r="P11" s="171"/>
      <c r="Q11" s="274"/>
    </row>
    <row r="12" spans="1:19" ht="48.6" customHeight="1" x14ac:dyDescent="0.2">
      <c r="A12" s="165">
        <v>1</v>
      </c>
      <c r="B12" s="166"/>
      <c r="C12" s="89"/>
      <c r="D12" s="89"/>
      <c r="E12" s="97"/>
      <c r="F12" s="90"/>
      <c r="G12" s="98"/>
      <c r="H12" s="264"/>
      <c r="I12" s="265"/>
      <c r="J12" s="265"/>
      <c r="K12" s="266"/>
      <c r="M12" s="273"/>
      <c r="N12" s="171"/>
      <c r="O12" s="171"/>
      <c r="P12" s="171"/>
      <c r="Q12" s="274"/>
    </row>
    <row r="13" spans="1:19" ht="48.6" customHeight="1" thickBot="1" x14ac:dyDescent="0.25">
      <c r="A13" s="165">
        <v>2</v>
      </c>
      <c r="B13" s="166"/>
      <c r="C13" s="89"/>
      <c r="D13" s="89"/>
      <c r="E13" s="97"/>
      <c r="F13" s="90"/>
      <c r="G13" s="98"/>
      <c r="H13" s="264"/>
      <c r="I13" s="265"/>
      <c r="J13" s="265"/>
      <c r="K13" s="266"/>
      <c r="M13" s="275"/>
      <c r="N13" s="276"/>
      <c r="O13" s="276"/>
      <c r="P13" s="276"/>
      <c r="Q13" s="277"/>
    </row>
    <row r="14" spans="1:19" ht="48.6" customHeight="1" x14ac:dyDescent="0.2">
      <c r="A14" s="165">
        <v>3</v>
      </c>
      <c r="B14" s="166"/>
      <c r="C14" s="89"/>
      <c r="D14" s="89"/>
      <c r="E14" s="97"/>
      <c r="F14" s="90"/>
      <c r="G14" s="98"/>
      <c r="H14" s="264"/>
      <c r="I14" s="265"/>
      <c r="J14" s="265"/>
      <c r="K14" s="266"/>
    </row>
    <row r="15" spans="1:19" ht="48.6" customHeight="1" x14ac:dyDescent="0.2">
      <c r="A15" s="165">
        <v>4</v>
      </c>
      <c r="B15" s="166"/>
      <c r="C15" s="89"/>
      <c r="D15" s="89"/>
      <c r="E15" s="97"/>
      <c r="F15" s="90"/>
      <c r="G15" s="98"/>
      <c r="H15" s="264"/>
      <c r="I15" s="265"/>
      <c r="J15" s="265"/>
      <c r="K15" s="266"/>
      <c r="M15" s="176" t="str">
        <f>IF(C61&lt;3,"2人以下の選手数では
エントリーできません
３人入力するとこれは消えます","")</f>
        <v>2人以下の選手数では
エントリーできません
３人入力するとこれは消えます</v>
      </c>
      <c r="N15" s="176"/>
      <c r="O15" s="176"/>
      <c r="P15" s="176"/>
      <c r="Q15" s="176"/>
    </row>
    <row r="16" spans="1:19" ht="48.6" customHeight="1" x14ac:dyDescent="0.2">
      <c r="A16" s="165">
        <v>5</v>
      </c>
      <c r="B16" s="166"/>
      <c r="C16" s="89"/>
      <c r="D16" s="89"/>
      <c r="E16" s="97"/>
      <c r="F16" s="90"/>
      <c r="G16" s="98"/>
      <c r="H16" s="264"/>
      <c r="I16" s="265"/>
      <c r="J16" s="265"/>
      <c r="K16" s="266"/>
      <c r="M16" s="176"/>
      <c r="N16" s="176"/>
      <c r="O16" s="176"/>
      <c r="P16" s="176"/>
      <c r="Q16" s="176"/>
    </row>
    <row r="17" spans="1:17" ht="48.6" customHeight="1" x14ac:dyDescent="0.2">
      <c r="A17" s="165">
        <v>6</v>
      </c>
      <c r="B17" s="166"/>
      <c r="C17" s="89"/>
      <c r="D17" s="89"/>
      <c r="E17" s="97"/>
      <c r="F17" s="90"/>
      <c r="G17" s="98"/>
      <c r="H17" s="264"/>
      <c r="I17" s="265"/>
      <c r="J17" s="265"/>
      <c r="K17" s="266"/>
      <c r="M17" s="21"/>
      <c r="N17" s="21"/>
      <c r="O17" s="21"/>
      <c r="P17" s="21"/>
      <c r="Q17" s="21"/>
    </row>
    <row r="18" spans="1:17" ht="48.6" customHeight="1" x14ac:dyDescent="0.2">
      <c r="A18" s="165">
        <v>7</v>
      </c>
      <c r="B18" s="166"/>
      <c r="C18" s="89"/>
      <c r="D18" s="89"/>
      <c r="E18" s="97"/>
      <c r="F18" s="90"/>
      <c r="G18" s="98"/>
      <c r="H18" s="264"/>
      <c r="I18" s="265"/>
      <c r="J18" s="265"/>
      <c r="K18" s="266"/>
      <c r="M18" s="177" t="str">
        <f>IF(G61&gt;2,"他の団からの補充は2人までです","")</f>
        <v/>
      </c>
      <c r="N18" s="177"/>
      <c r="O18" s="177"/>
      <c r="P18" s="177"/>
      <c r="Q18" s="177"/>
    </row>
    <row r="19" spans="1:17" ht="48.6" customHeight="1" x14ac:dyDescent="0.2">
      <c r="A19" s="165">
        <v>8</v>
      </c>
      <c r="B19" s="166"/>
      <c r="C19" s="92"/>
      <c r="D19" s="89"/>
      <c r="E19" s="97"/>
      <c r="F19" s="90"/>
      <c r="G19" s="98"/>
      <c r="H19" s="264"/>
      <c r="I19" s="265"/>
      <c r="J19" s="265"/>
      <c r="K19" s="266"/>
      <c r="M19" s="177"/>
      <c r="N19" s="177"/>
      <c r="O19" s="177"/>
      <c r="P19" s="177"/>
      <c r="Q19" s="177"/>
    </row>
    <row r="20" spans="1:17" ht="48.6" customHeight="1" x14ac:dyDescent="0.2">
      <c r="A20" s="165"/>
      <c r="B20" s="166"/>
      <c r="C20" s="92"/>
      <c r="D20" s="89"/>
      <c r="E20" s="97"/>
      <c r="F20" s="90"/>
      <c r="G20" s="98"/>
      <c r="H20" s="264"/>
      <c r="I20" s="265"/>
      <c r="J20" s="265"/>
      <c r="K20" s="266"/>
    </row>
    <row r="21" spans="1:17" ht="48.6" customHeight="1" thickBot="1" x14ac:dyDescent="0.25">
      <c r="A21" s="158"/>
      <c r="B21" s="159"/>
      <c r="C21" s="93"/>
      <c r="D21" s="94"/>
      <c r="E21" s="99"/>
      <c r="F21" s="95"/>
      <c r="G21" s="100"/>
      <c r="H21" s="267"/>
      <c r="I21" s="268"/>
      <c r="J21" s="268"/>
      <c r="K21" s="269"/>
    </row>
    <row r="23" spans="1:17" s="23" customFormat="1" ht="16.2" x14ac:dyDescent="0.2">
      <c r="A23" s="23" t="s">
        <v>35</v>
      </c>
    </row>
    <row r="24" spans="1:17" s="23" customFormat="1" ht="16.2" x14ac:dyDescent="0.2"/>
    <row r="25" spans="1:17" s="23" customFormat="1" ht="16.2" x14ac:dyDescent="0.2">
      <c r="A25" s="14"/>
      <c r="B25" s="14"/>
      <c r="C25" s="71"/>
      <c r="D25" s="71"/>
      <c r="E25" s="14"/>
      <c r="F25" s="14"/>
      <c r="G25" s="14" t="str">
        <f>高学年女子!G25</f>
        <v>令和　  　年</v>
      </c>
      <c r="H25" s="22" t="str">
        <f>IF(高学年女子!H25="","",高学年女子!H25)</f>
        <v/>
      </c>
      <c r="I25" s="22" t="s">
        <v>81</v>
      </c>
      <c r="J25" s="22" t="str">
        <f>IF(高学年女子!J25="","",高学年女子!J25)</f>
        <v/>
      </c>
      <c r="K25" s="14" t="s">
        <v>88</v>
      </c>
    </row>
    <row r="26" spans="1:17" s="23" customFormat="1" ht="16.2" x14ac:dyDescent="0.2"/>
    <row r="27" spans="1:17" s="23" customFormat="1" ht="20.399999999999999" customHeight="1" x14ac:dyDescent="0.2">
      <c r="E27" s="227" t="s">
        <v>36</v>
      </c>
      <c r="F27" s="227"/>
      <c r="G27" s="228" t="str">
        <f>IF(高学年女子!G27="","",高学年女子!G27)</f>
        <v/>
      </c>
      <c r="H27" s="228"/>
      <c r="I27" s="23" t="s">
        <v>90</v>
      </c>
    </row>
    <row r="28" spans="1:17" s="23" customFormat="1" ht="28.95" customHeight="1" x14ac:dyDescent="0.2"/>
    <row r="29" spans="1:17" s="23" customFormat="1" ht="16.2" x14ac:dyDescent="0.2">
      <c r="A29" s="23" t="str">
        <f>高学年女子!A29</f>
        <v>　上記の選手及び指導者は，令和６年度スポーツ少年団員と指導者として登録していることを認め，</v>
      </c>
    </row>
    <row r="30" spans="1:17" s="23" customFormat="1" ht="16.2" x14ac:dyDescent="0.2">
      <c r="A30" s="23" t="s">
        <v>37</v>
      </c>
    </row>
    <row r="31" spans="1:17" s="23" customFormat="1" ht="16.2" x14ac:dyDescent="0.2"/>
    <row r="32" spans="1:17" s="23" customFormat="1" ht="16.2" x14ac:dyDescent="0.2"/>
    <row r="33" spans="1:11" s="23" customFormat="1" ht="20.399999999999999" customHeight="1" x14ac:dyDescent="0.2">
      <c r="A33" s="14"/>
      <c r="B33" s="65" t="s">
        <v>80</v>
      </c>
      <c r="C33" s="153">
        <f>高学年女子!C33</f>
        <v>0</v>
      </c>
      <c r="D33" s="153"/>
      <c r="E33" s="70" t="s">
        <v>38</v>
      </c>
      <c r="F33" s="70"/>
      <c r="G33" s="153">
        <f>高学年女子!G33</f>
        <v>0</v>
      </c>
      <c r="H33" s="153"/>
      <c r="I33" s="153"/>
      <c r="J33" s="15"/>
      <c r="K33" s="14" t="s">
        <v>89</v>
      </c>
    </row>
    <row r="34" spans="1:11" s="23" customFormat="1" ht="16.2" x14ac:dyDescent="0.2">
      <c r="G34" s="22"/>
      <c r="H34" s="22"/>
    </row>
    <row r="35" spans="1:11" s="23" customFormat="1" ht="16.2" x14ac:dyDescent="0.2">
      <c r="G35" s="22"/>
      <c r="H35" s="22"/>
    </row>
    <row r="36" spans="1:11" s="23" customFormat="1" ht="20.399999999999999" customHeight="1" x14ac:dyDescent="0.2">
      <c r="E36" s="227" t="s">
        <v>39</v>
      </c>
      <c r="F36" s="227"/>
      <c r="G36" s="228">
        <f>高学年女子!G36</f>
        <v>0</v>
      </c>
      <c r="H36" s="228"/>
      <c r="I36" s="23" t="s">
        <v>91</v>
      </c>
    </row>
    <row r="37" spans="1:11" s="14" customFormat="1" ht="16.2" x14ac:dyDescent="0.2"/>
    <row r="51" spans="1:7" x14ac:dyDescent="0.2">
      <c r="A51" s="24" t="str">
        <f>$C$5</f>
        <v/>
      </c>
      <c r="B51" s="24"/>
      <c r="C51" s="24">
        <f>C12</f>
        <v>0</v>
      </c>
      <c r="D51" s="24">
        <f>D12</f>
        <v>0</v>
      </c>
      <c r="E51" s="24">
        <f>E12</f>
        <v>0</v>
      </c>
      <c r="F51" s="24">
        <f>F12</f>
        <v>0</v>
      </c>
      <c r="G51" s="24">
        <f t="shared" ref="G51:G57" si="0">H12</f>
        <v>0</v>
      </c>
    </row>
    <row r="52" spans="1:7" x14ac:dyDescent="0.2">
      <c r="A52" s="24" t="str">
        <f t="shared" ref="A52:A58" si="1">$C$5</f>
        <v/>
      </c>
      <c r="B52" s="24"/>
      <c r="C52" s="24">
        <f t="shared" ref="C52:C58" si="2">C13</f>
        <v>0</v>
      </c>
      <c r="D52" s="24">
        <f t="shared" ref="D52:D57" si="3">D13</f>
        <v>0</v>
      </c>
      <c r="E52" s="24">
        <f t="shared" ref="E52:E58" si="4">E13</f>
        <v>0</v>
      </c>
      <c r="F52" s="24">
        <f t="shared" ref="F52:F58" si="5">F13</f>
        <v>0</v>
      </c>
      <c r="G52" s="24">
        <f t="shared" si="0"/>
        <v>0</v>
      </c>
    </row>
    <row r="53" spans="1:7" x14ac:dyDescent="0.2">
      <c r="A53" s="24" t="str">
        <f t="shared" si="1"/>
        <v/>
      </c>
      <c r="B53" s="24"/>
      <c r="C53" s="24">
        <f t="shared" si="2"/>
        <v>0</v>
      </c>
      <c r="D53" s="24">
        <f t="shared" si="3"/>
        <v>0</v>
      </c>
      <c r="E53" s="24">
        <f t="shared" si="4"/>
        <v>0</v>
      </c>
      <c r="F53" s="24">
        <f t="shared" si="5"/>
        <v>0</v>
      </c>
      <c r="G53" s="24">
        <f t="shared" si="0"/>
        <v>0</v>
      </c>
    </row>
    <row r="54" spans="1:7" x14ac:dyDescent="0.2">
      <c r="A54" s="24" t="str">
        <f t="shared" si="1"/>
        <v/>
      </c>
      <c r="B54" s="24"/>
      <c r="C54" s="24">
        <f t="shared" si="2"/>
        <v>0</v>
      </c>
      <c r="D54" s="24">
        <f t="shared" si="3"/>
        <v>0</v>
      </c>
      <c r="E54" s="24">
        <f t="shared" si="4"/>
        <v>0</v>
      </c>
      <c r="F54" s="24">
        <f t="shared" si="5"/>
        <v>0</v>
      </c>
      <c r="G54" s="24">
        <f t="shared" si="0"/>
        <v>0</v>
      </c>
    </row>
    <row r="55" spans="1:7" x14ac:dyDescent="0.2">
      <c r="A55" s="24" t="str">
        <f t="shared" si="1"/>
        <v/>
      </c>
      <c r="B55" s="24"/>
      <c r="C55" s="24">
        <f t="shared" si="2"/>
        <v>0</v>
      </c>
      <c r="D55" s="24">
        <f t="shared" si="3"/>
        <v>0</v>
      </c>
      <c r="E55" s="24">
        <f t="shared" si="4"/>
        <v>0</v>
      </c>
      <c r="F55" s="24">
        <f t="shared" si="5"/>
        <v>0</v>
      </c>
      <c r="G55" s="24">
        <f t="shared" si="0"/>
        <v>0</v>
      </c>
    </row>
    <row r="56" spans="1:7" x14ac:dyDescent="0.2">
      <c r="A56" s="24" t="str">
        <f t="shared" si="1"/>
        <v/>
      </c>
      <c r="B56" s="24"/>
      <c r="C56" s="24">
        <f t="shared" si="2"/>
        <v>0</v>
      </c>
      <c r="D56" s="24">
        <f t="shared" si="3"/>
        <v>0</v>
      </c>
      <c r="E56" s="24">
        <f t="shared" si="4"/>
        <v>0</v>
      </c>
      <c r="F56" s="24">
        <f t="shared" si="5"/>
        <v>0</v>
      </c>
      <c r="G56" s="24">
        <f t="shared" si="0"/>
        <v>0</v>
      </c>
    </row>
    <row r="57" spans="1:7" x14ac:dyDescent="0.2">
      <c r="A57" s="24" t="str">
        <f t="shared" si="1"/>
        <v/>
      </c>
      <c r="B57" s="24"/>
      <c r="C57" s="24">
        <f t="shared" si="2"/>
        <v>0</v>
      </c>
      <c r="D57" s="24">
        <f t="shared" si="3"/>
        <v>0</v>
      </c>
      <c r="E57" s="24">
        <f t="shared" si="4"/>
        <v>0</v>
      </c>
      <c r="F57" s="24">
        <f t="shared" si="5"/>
        <v>0</v>
      </c>
      <c r="G57" s="24">
        <f t="shared" si="0"/>
        <v>0</v>
      </c>
    </row>
    <row r="58" spans="1:7" x14ac:dyDescent="0.2">
      <c r="A58" s="24" t="str">
        <f t="shared" si="1"/>
        <v/>
      </c>
      <c r="B58" s="24"/>
      <c r="C58" s="24">
        <f t="shared" si="2"/>
        <v>0</v>
      </c>
      <c r="D58" s="24">
        <f t="shared" ref="D58" si="6">D19</f>
        <v>0</v>
      </c>
      <c r="E58" s="24">
        <f t="shared" si="4"/>
        <v>0</v>
      </c>
      <c r="F58" s="24">
        <f t="shared" si="5"/>
        <v>0</v>
      </c>
      <c r="G58" s="24">
        <f t="shared" ref="G58" si="7">H19</f>
        <v>0</v>
      </c>
    </row>
    <row r="59" spans="1:7" x14ac:dyDescent="0.2">
      <c r="A59" s="24"/>
      <c r="B59" s="24"/>
      <c r="C59" s="24"/>
      <c r="D59" s="24"/>
      <c r="E59" s="24"/>
      <c r="F59" s="24"/>
      <c r="G59" s="24"/>
    </row>
    <row r="60" spans="1:7" x14ac:dyDescent="0.2">
      <c r="A60" s="24"/>
      <c r="B60" s="24"/>
      <c r="C60" s="24"/>
      <c r="D60" s="24"/>
      <c r="E60" s="24"/>
      <c r="F60" s="24"/>
      <c r="G60" s="24"/>
    </row>
    <row r="61" spans="1:7" x14ac:dyDescent="0.2">
      <c r="A61" s="24"/>
      <c r="B61" s="24"/>
      <c r="C61" s="24">
        <f>8-COUNT($C$51:$C$58)</f>
        <v>0</v>
      </c>
      <c r="D61" s="24"/>
      <c r="E61" s="24"/>
      <c r="F61" s="24"/>
      <c r="G61" s="24">
        <f>8-COUNT(G51:G58)</f>
        <v>0</v>
      </c>
    </row>
  </sheetData>
  <sheetProtection algorithmName="SHA-512" hashValue="zKF0P5PRxBfWB7SjvgMGARMKE5URl8KjuFkLqiyyhAjNDm+jFSNDspY5iEXWtD0CzUxLgiOOWjC8KK/Qfz8ZtA==" saltValue="Gxx/9jQTqgkK07lRTwuokQ==" spinCount="100000" sheet="1" objects="1" scenarios="1"/>
  <protectedRanges>
    <protectedRange sqref="F5 J5 I6 K6 C5:C6" name="範囲2_1_1"/>
    <protectedRange sqref="I8" name="範囲2_3_1"/>
    <protectedRange sqref="G27" name="範囲2_2"/>
    <protectedRange sqref="C25" name="範囲2_5_1"/>
    <protectedRange sqref="C33:G33" name="範囲2_6_1"/>
    <protectedRange sqref="H25 J25" name="範囲2_2_1_2"/>
  </protectedRanges>
  <mergeCells count="51">
    <mergeCell ref="N6:S6"/>
    <mergeCell ref="M10:Q13"/>
    <mergeCell ref="M15:Q16"/>
    <mergeCell ref="M18:Q19"/>
    <mergeCell ref="H18:K18"/>
    <mergeCell ref="H19:K19"/>
    <mergeCell ref="H10:K11"/>
    <mergeCell ref="E36:F36"/>
    <mergeCell ref="G36:H36"/>
    <mergeCell ref="H21:K21"/>
    <mergeCell ref="E27:F27"/>
    <mergeCell ref="G27:H27"/>
    <mergeCell ref="C33:D33"/>
    <mergeCell ref="G33:I33"/>
    <mergeCell ref="F10:F11"/>
    <mergeCell ref="C8:E8"/>
    <mergeCell ref="H8:K8"/>
    <mergeCell ref="G10:G11"/>
    <mergeCell ref="H20:K20"/>
    <mergeCell ref="H15:K15"/>
    <mergeCell ref="H16:K16"/>
    <mergeCell ref="H17:K17"/>
    <mergeCell ref="H12:K12"/>
    <mergeCell ref="H13:K13"/>
    <mergeCell ref="H14:K14"/>
    <mergeCell ref="A1:K1"/>
    <mergeCell ref="A3:K3"/>
    <mergeCell ref="H6:K6"/>
    <mergeCell ref="F5:G5"/>
    <mergeCell ref="A9:F9"/>
    <mergeCell ref="A7:A8"/>
    <mergeCell ref="G9:K9"/>
    <mergeCell ref="H5:I5"/>
    <mergeCell ref="J5:K5"/>
    <mergeCell ref="A5:B5"/>
    <mergeCell ref="A6:B6"/>
    <mergeCell ref="H7:K7"/>
    <mergeCell ref="D7:G7"/>
    <mergeCell ref="C6:F6"/>
    <mergeCell ref="A20:B20"/>
    <mergeCell ref="A21:B21"/>
    <mergeCell ref="A19:B19"/>
    <mergeCell ref="C10:E10"/>
    <mergeCell ref="A10:B11"/>
    <mergeCell ref="A14:B14"/>
    <mergeCell ref="A15:B15"/>
    <mergeCell ref="A16:B16"/>
    <mergeCell ref="A17:B17"/>
    <mergeCell ref="A18:B18"/>
    <mergeCell ref="A12:B12"/>
    <mergeCell ref="A13:B13"/>
  </mergeCells>
  <phoneticPr fontId="22"/>
  <dataValidations count="3">
    <dataValidation imeMode="hiragana" allowBlank="1" showInputMessage="1" showErrorMessage="1" sqref="G12:K19 C25:D25 C6:F6 C5 B12:D19" xr:uid="{00000000-0002-0000-0200-000000000000}"/>
    <dataValidation imeMode="halfKatakana" allowBlank="1" showInputMessage="1" showErrorMessage="1" sqref="E12:E19" xr:uid="{00000000-0002-0000-0200-000001000000}"/>
    <dataValidation imeMode="halfAlpha" allowBlank="1" showInputMessage="1" showErrorMessage="1" sqref="H8 F5:G5 F12:F19 H6:K6" xr:uid="{00000000-0002-0000-0200-000002000000}"/>
  </dataValidations>
  <pageMargins left="0.7" right="0.7" top="0.75" bottom="0.75" header="0.3" footer="0.3"/>
  <pageSetup paperSize="9" scale="64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S61"/>
  <sheetViews>
    <sheetView zoomScale="75" zoomScaleNormal="75" zoomScaleSheetLayoutView="100" workbookViewId="0">
      <selection activeCell="C12" sqref="C12"/>
    </sheetView>
  </sheetViews>
  <sheetFormatPr defaultColWidth="8.69921875" defaultRowHeight="14.4" x14ac:dyDescent="0.2"/>
  <cols>
    <col min="1" max="1" width="10.8984375" style="13" customWidth="1"/>
    <col min="2" max="2" width="4.19921875" style="13" customWidth="1"/>
    <col min="3" max="3" width="16.8984375" style="13" customWidth="1"/>
    <col min="4" max="4" width="17.8984375" style="13" customWidth="1"/>
    <col min="5" max="5" width="19" style="13" customWidth="1"/>
    <col min="6" max="6" width="7.59765625" style="13" customWidth="1"/>
    <col min="7" max="7" width="16.19921875" style="13" customWidth="1"/>
    <col min="8" max="8" width="7.19921875" style="13" customWidth="1"/>
    <col min="9" max="9" width="3.8984375" style="13" customWidth="1"/>
    <col min="10" max="10" width="4.69921875" style="13" customWidth="1"/>
    <col min="11" max="11" width="17.69921875" style="13" customWidth="1"/>
    <col min="12" max="13" width="8.69921875" style="13"/>
    <col min="14" max="14" width="12.59765625" style="13" customWidth="1"/>
    <col min="15" max="16384" width="8.69921875" style="13"/>
  </cols>
  <sheetData>
    <row r="1" spans="1:19" ht="19.2" customHeight="1" x14ac:dyDescent="0.2">
      <c r="A1" s="136" t="s">
        <v>87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9" ht="9" customHeight="1" x14ac:dyDescent="0.2"/>
    <row r="3" spans="1:19" ht="27.6" customHeight="1" x14ac:dyDescent="0.2">
      <c r="A3" s="137" t="s">
        <v>43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9" ht="9" customHeight="1" thickBot="1" x14ac:dyDescent="0.25"/>
    <row r="5" spans="1:19" ht="65.400000000000006" customHeight="1" x14ac:dyDescent="0.2">
      <c r="A5" s="189" t="s">
        <v>32</v>
      </c>
      <c r="B5" s="190"/>
      <c r="C5" s="101" t="str">
        <f>IF(高学年女子!$C$5="","",高学年女子!$C$5)</f>
        <v/>
      </c>
      <c r="D5" s="102" t="s">
        <v>28</v>
      </c>
      <c r="E5" s="103" t="s">
        <v>25</v>
      </c>
      <c r="F5" s="209" t="str">
        <f>IF(高学年女子!$F$5="","",高学年女子!$F$5)</f>
        <v/>
      </c>
      <c r="G5" s="209"/>
      <c r="H5" s="204" t="s">
        <v>73</v>
      </c>
      <c r="I5" s="204"/>
      <c r="J5" s="204" t="str">
        <f>IF(高学年女子!$J$5="","",高学年女子!$J$5)</f>
        <v/>
      </c>
      <c r="K5" s="205"/>
      <c r="M5" s="21"/>
      <c r="N5" s="21"/>
      <c r="O5" s="21"/>
      <c r="P5" s="21"/>
      <c r="Q5" s="21"/>
      <c r="R5" s="21"/>
      <c r="S5" s="21"/>
    </row>
    <row r="6" spans="1:19" ht="65.400000000000006" customHeight="1" thickBot="1" x14ac:dyDescent="0.25">
      <c r="A6" s="139" t="s">
        <v>20</v>
      </c>
      <c r="B6" s="191"/>
      <c r="C6" s="210" t="str">
        <f>IF(高学年女子!$C$6="","",高学年女子!$C$6)</f>
        <v/>
      </c>
      <c r="D6" s="210"/>
      <c r="E6" s="210"/>
      <c r="F6" s="210"/>
      <c r="G6" s="104" t="s">
        <v>76</v>
      </c>
      <c r="H6" s="210" t="str">
        <f>IF(高学年女子!$H$6="","",高学年女子!$H$6)</f>
        <v xml:space="preserve">　　 </v>
      </c>
      <c r="I6" s="210"/>
      <c r="J6" s="210"/>
      <c r="K6" s="248"/>
      <c r="M6" s="21"/>
      <c r="N6" s="237" t="s">
        <v>82</v>
      </c>
      <c r="O6" s="237"/>
      <c r="P6" s="237"/>
      <c r="Q6" s="237"/>
      <c r="R6" s="237"/>
      <c r="S6" s="237"/>
    </row>
    <row r="7" spans="1:19" ht="32.4" customHeight="1" x14ac:dyDescent="0.2">
      <c r="A7" s="139" t="s">
        <v>21</v>
      </c>
      <c r="B7" s="51" t="s">
        <v>29</v>
      </c>
      <c r="C7" s="52" t="str">
        <f>IF(高学年女子!$C$7="","",高学年女子!$C$7)</f>
        <v/>
      </c>
      <c r="D7" s="214" t="str">
        <f>IF(高学年女子!$D$7="","",高学年女子!$D$7)</f>
        <v/>
      </c>
      <c r="E7" s="214"/>
      <c r="F7" s="214"/>
      <c r="G7" s="215"/>
      <c r="H7" s="206" t="s">
        <v>74</v>
      </c>
      <c r="I7" s="207"/>
      <c r="J7" s="207"/>
      <c r="K7" s="208"/>
      <c r="M7" s="21"/>
      <c r="N7" s="21"/>
      <c r="O7" s="21"/>
      <c r="P7" s="21"/>
      <c r="Q7" s="21"/>
      <c r="R7" s="21"/>
      <c r="S7" s="21"/>
    </row>
    <row r="8" spans="1:19" ht="32.4" customHeight="1" thickBot="1" x14ac:dyDescent="0.25">
      <c r="A8" s="140"/>
      <c r="B8" s="53" t="s">
        <v>30</v>
      </c>
      <c r="C8" s="211" t="str">
        <f>IF(高学年女子!$C$8="","",高学年女子!$C$8)</f>
        <v/>
      </c>
      <c r="D8" s="211"/>
      <c r="E8" s="211"/>
      <c r="F8" s="54"/>
      <c r="G8" s="55"/>
      <c r="H8" s="249" t="str">
        <f>IF(高学年女子!$H$8="","",高学年女子!$H$8)</f>
        <v/>
      </c>
      <c r="I8" s="211"/>
      <c r="J8" s="211"/>
      <c r="K8" s="250"/>
      <c r="M8" s="21"/>
      <c r="N8" s="21"/>
      <c r="O8" s="21"/>
      <c r="P8" s="21"/>
      <c r="Q8" s="21"/>
      <c r="R8" s="21"/>
      <c r="S8" s="21"/>
    </row>
    <row r="9" spans="1:19" ht="48" customHeight="1" thickBot="1" x14ac:dyDescent="0.25">
      <c r="A9" s="279" t="s">
        <v>44</v>
      </c>
      <c r="B9" s="280"/>
      <c r="C9" s="280"/>
      <c r="D9" s="280"/>
      <c r="E9" s="280"/>
      <c r="F9" s="281"/>
      <c r="G9" s="251" t="s">
        <v>31</v>
      </c>
      <c r="H9" s="278"/>
      <c r="I9" s="278"/>
      <c r="J9" s="252"/>
      <c r="K9" s="254"/>
    </row>
    <row r="10" spans="1:19" ht="48" customHeight="1" x14ac:dyDescent="0.2">
      <c r="A10" s="257" t="s">
        <v>57</v>
      </c>
      <c r="B10" s="258" t="s">
        <v>23</v>
      </c>
      <c r="C10" s="186" t="s">
        <v>58</v>
      </c>
      <c r="D10" s="255"/>
      <c r="E10" s="256"/>
      <c r="F10" s="187" t="s">
        <v>24</v>
      </c>
      <c r="G10" s="184" t="s">
        <v>42</v>
      </c>
      <c r="H10" s="185" t="s">
        <v>1</v>
      </c>
      <c r="I10" s="186"/>
      <c r="J10" s="186"/>
      <c r="K10" s="187"/>
      <c r="M10" s="270" t="s">
        <v>51</v>
      </c>
      <c r="N10" s="271"/>
      <c r="O10" s="271"/>
      <c r="P10" s="271"/>
      <c r="Q10" s="272"/>
    </row>
    <row r="11" spans="1:19" ht="48" customHeight="1" x14ac:dyDescent="0.2">
      <c r="A11" s="259"/>
      <c r="B11" s="260" t="s">
        <v>40</v>
      </c>
      <c r="C11" s="77" t="s">
        <v>40</v>
      </c>
      <c r="D11" s="77" t="s">
        <v>41</v>
      </c>
      <c r="E11" s="78" t="s">
        <v>83</v>
      </c>
      <c r="F11" s="187"/>
      <c r="G11" s="184"/>
      <c r="H11" s="185"/>
      <c r="I11" s="186"/>
      <c r="J11" s="186"/>
      <c r="K11" s="187"/>
      <c r="M11" s="273"/>
      <c r="N11" s="171"/>
      <c r="O11" s="171"/>
      <c r="P11" s="171"/>
      <c r="Q11" s="274"/>
    </row>
    <row r="12" spans="1:19" ht="48" customHeight="1" x14ac:dyDescent="0.2">
      <c r="A12" s="165">
        <v>1</v>
      </c>
      <c r="B12" s="166"/>
      <c r="C12" s="89"/>
      <c r="D12" s="89"/>
      <c r="E12" s="97"/>
      <c r="F12" s="90"/>
      <c r="G12" s="98"/>
      <c r="H12" s="264"/>
      <c r="I12" s="265"/>
      <c r="J12" s="265"/>
      <c r="K12" s="266"/>
      <c r="M12" s="273"/>
      <c r="N12" s="171"/>
      <c r="O12" s="171"/>
      <c r="P12" s="171"/>
      <c r="Q12" s="274"/>
    </row>
    <row r="13" spans="1:19" ht="48" customHeight="1" thickBot="1" x14ac:dyDescent="0.25">
      <c r="A13" s="165">
        <v>2</v>
      </c>
      <c r="B13" s="166"/>
      <c r="C13" s="89"/>
      <c r="D13" s="89"/>
      <c r="E13" s="97"/>
      <c r="F13" s="90"/>
      <c r="G13" s="98"/>
      <c r="H13" s="264"/>
      <c r="I13" s="265"/>
      <c r="J13" s="265"/>
      <c r="K13" s="266"/>
      <c r="M13" s="275"/>
      <c r="N13" s="276"/>
      <c r="O13" s="276"/>
      <c r="P13" s="276"/>
      <c r="Q13" s="277"/>
    </row>
    <row r="14" spans="1:19" ht="48" customHeight="1" x14ac:dyDescent="0.2">
      <c r="A14" s="165">
        <v>3</v>
      </c>
      <c r="B14" s="166"/>
      <c r="C14" s="89"/>
      <c r="D14" s="89"/>
      <c r="E14" s="97"/>
      <c r="F14" s="90"/>
      <c r="G14" s="98"/>
      <c r="H14" s="264"/>
      <c r="I14" s="265"/>
      <c r="J14" s="265"/>
      <c r="K14" s="266"/>
    </row>
    <row r="15" spans="1:19" ht="48" customHeight="1" x14ac:dyDescent="0.2">
      <c r="A15" s="165">
        <v>4</v>
      </c>
      <c r="B15" s="166"/>
      <c r="C15" s="92"/>
      <c r="D15" s="89"/>
      <c r="E15" s="97"/>
      <c r="F15" s="90"/>
      <c r="G15" s="98"/>
      <c r="H15" s="264"/>
      <c r="I15" s="265"/>
      <c r="J15" s="265"/>
      <c r="K15" s="266"/>
      <c r="M15" s="176" t="str">
        <f>IF(C61&lt;3,"2人以下の選手数では
エントリーできません
３人入力するとこれは消えます","")</f>
        <v>2人以下の選手数では
エントリーできません
３人入力するとこれは消えます</v>
      </c>
      <c r="N15" s="176"/>
      <c r="O15" s="176"/>
      <c r="P15" s="176"/>
      <c r="Q15" s="176"/>
    </row>
    <row r="16" spans="1:19" ht="48" customHeight="1" x14ac:dyDescent="0.2">
      <c r="A16" s="165">
        <v>5</v>
      </c>
      <c r="B16" s="166"/>
      <c r="C16" s="92"/>
      <c r="D16" s="89"/>
      <c r="E16" s="97"/>
      <c r="F16" s="90"/>
      <c r="G16" s="98"/>
      <c r="H16" s="264"/>
      <c r="I16" s="265"/>
      <c r="J16" s="265"/>
      <c r="K16" s="266"/>
      <c r="M16" s="176"/>
      <c r="N16" s="176"/>
      <c r="O16" s="176"/>
      <c r="P16" s="176"/>
      <c r="Q16" s="176"/>
    </row>
    <row r="17" spans="1:17" ht="48" customHeight="1" x14ac:dyDescent="0.2">
      <c r="A17" s="165">
        <v>6</v>
      </c>
      <c r="B17" s="166"/>
      <c r="C17" s="92"/>
      <c r="D17" s="89"/>
      <c r="E17" s="97"/>
      <c r="F17" s="90"/>
      <c r="G17" s="98"/>
      <c r="H17" s="264"/>
      <c r="I17" s="265"/>
      <c r="J17" s="265"/>
      <c r="K17" s="266"/>
      <c r="M17" s="21"/>
      <c r="N17" s="21"/>
      <c r="O17" s="21"/>
      <c r="P17" s="21"/>
      <c r="Q17" s="21"/>
    </row>
    <row r="18" spans="1:17" ht="48" customHeight="1" x14ac:dyDescent="0.2">
      <c r="A18" s="165">
        <v>7</v>
      </c>
      <c r="B18" s="166"/>
      <c r="C18" s="92"/>
      <c r="D18" s="89"/>
      <c r="E18" s="97"/>
      <c r="F18" s="90"/>
      <c r="G18" s="98"/>
      <c r="H18" s="264"/>
      <c r="I18" s="265"/>
      <c r="J18" s="265"/>
      <c r="K18" s="266"/>
      <c r="M18" s="177" t="str">
        <f>IF(G61&gt;2,"他の団からの補充は2人までです","")</f>
        <v/>
      </c>
      <c r="N18" s="177"/>
      <c r="O18" s="177"/>
      <c r="P18" s="177"/>
      <c r="Q18" s="177"/>
    </row>
    <row r="19" spans="1:17" ht="48" customHeight="1" x14ac:dyDescent="0.2">
      <c r="A19" s="165">
        <v>8</v>
      </c>
      <c r="B19" s="166"/>
      <c r="C19" s="92"/>
      <c r="D19" s="89"/>
      <c r="E19" s="97"/>
      <c r="F19" s="90"/>
      <c r="G19" s="98"/>
      <c r="H19" s="264"/>
      <c r="I19" s="265"/>
      <c r="J19" s="265"/>
      <c r="K19" s="266"/>
      <c r="M19" s="177"/>
      <c r="N19" s="177"/>
      <c r="O19" s="177"/>
      <c r="P19" s="177"/>
      <c r="Q19" s="177"/>
    </row>
    <row r="20" spans="1:17" ht="48" customHeight="1" x14ac:dyDescent="0.2">
      <c r="A20" s="165"/>
      <c r="B20" s="166"/>
      <c r="C20" s="92"/>
      <c r="D20" s="89"/>
      <c r="E20" s="97"/>
      <c r="F20" s="90"/>
      <c r="G20" s="98"/>
      <c r="H20" s="264"/>
      <c r="I20" s="265"/>
      <c r="J20" s="265"/>
      <c r="K20" s="266"/>
    </row>
    <row r="21" spans="1:17" ht="48" customHeight="1" thickBot="1" x14ac:dyDescent="0.25">
      <c r="A21" s="158"/>
      <c r="B21" s="159"/>
      <c r="C21" s="93"/>
      <c r="D21" s="94"/>
      <c r="E21" s="99"/>
      <c r="F21" s="95"/>
      <c r="G21" s="100"/>
      <c r="H21" s="267"/>
      <c r="I21" s="268"/>
      <c r="J21" s="268"/>
      <c r="K21" s="269"/>
    </row>
    <row r="23" spans="1:17" s="23" customFormat="1" ht="16.2" x14ac:dyDescent="0.2">
      <c r="A23" s="23" t="s">
        <v>35</v>
      </c>
    </row>
    <row r="24" spans="1:17" s="23" customFormat="1" ht="16.2" x14ac:dyDescent="0.2"/>
    <row r="25" spans="1:17" s="23" customFormat="1" ht="16.2" x14ac:dyDescent="0.2">
      <c r="A25" s="14"/>
      <c r="B25" s="14"/>
      <c r="C25" s="71"/>
      <c r="D25" s="71"/>
      <c r="E25" s="14"/>
      <c r="F25" s="14"/>
      <c r="G25" s="14" t="str">
        <f>高学年女子!G25</f>
        <v>令和　  　年</v>
      </c>
      <c r="H25" s="22" t="str">
        <f>IF(高学年女子!H25="","",高学年女子!H25)</f>
        <v/>
      </c>
      <c r="I25" s="22" t="s">
        <v>81</v>
      </c>
      <c r="J25" s="22" t="str">
        <f>IF(高学年女子!J25="","",高学年女子!J25)</f>
        <v/>
      </c>
      <c r="K25" s="14" t="s">
        <v>88</v>
      </c>
    </row>
    <row r="26" spans="1:17" s="23" customFormat="1" ht="16.2" x14ac:dyDescent="0.2"/>
    <row r="27" spans="1:17" s="23" customFormat="1" ht="20.399999999999999" customHeight="1" x14ac:dyDescent="0.2">
      <c r="E27" s="227" t="s">
        <v>36</v>
      </c>
      <c r="F27" s="227"/>
      <c r="G27" s="228" t="str">
        <f>IF(高学年女子!G27="","",高学年女子!G27)</f>
        <v/>
      </c>
      <c r="H27" s="228"/>
      <c r="I27" s="23" t="s">
        <v>90</v>
      </c>
    </row>
    <row r="28" spans="1:17" s="23" customFormat="1" ht="28.95" customHeight="1" x14ac:dyDescent="0.2"/>
    <row r="29" spans="1:17" s="23" customFormat="1" ht="16.2" x14ac:dyDescent="0.2">
      <c r="A29" s="23" t="str">
        <f>高学年女子!A29</f>
        <v>　上記の選手及び指導者は，令和６年度スポーツ少年団員と指導者として登録していることを認め，</v>
      </c>
    </row>
    <row r="30" spans="1:17" s="23" customFormat="1" ht="16.2" x14ac:dyDescent="0.2">
      <c r="A30" s="23" t="s">
        <v>37</v>
      </c>
    </row>
    <row r="31" spans="1:17" s="23" customFormat="1" ht="16.2" x14ac:dyDescent="0.2"/>
    <row r="32" spans="1:17" s="23" customFormat="1" ht="16.2" x14ac:dyDescent="0.2"/>
    <row r="33" spans="1:11" s="23" customFormat="1" ht="20.399999999999999" customHeight="1" x14ac:dyDescent="0.2">
      <c r="A33" s="14"/>
      <c r="B33" s="65" t="s">
        <v>80</v>
      </c>
      <c r="C33" s="153">
        <f>高学年女子!C33</f>
        <v>0</v>
      </c>
      <c r="D33" s="153"/>
      <c r="E33" s="70" t="s">
        <v>38</v>
      </c>
      <c r="F33" s="70"/>
      <c r="G33" s="153">
        <f>高学年女子!G33</f>
        <v>0</v>
      </c>
      <c r="H33" s="153"/>
      <c r="I33" s="153"/>
      <c r="J33" s="15"/>
      <c r="K33" s="14" t="s">
        <v>89</v>
      </c>
    </row>
    <row r="34" spans="1:11" s="23" customFormat="1" ht="16.2" x14ac:dyDescent="0.2">
      <c r="G34" s="22"/>
      <c r="H34" s="22"/>
    </row>
    <row r="35" spans="1:11" s="23" customFormat="1" ht="16.2" x14ac:dyDescent="0.2">
      <c r="G35" s="22"/>
      <c r="H35" s="22"/>
    </row>
    <row r="36" spans="1:11" s="23" customFormat="1" ht="20.399999999999999" customHeight="1" x14ac:dyDescent="0.2">
      <c r="E36" s="227" t="s">
        <v>39</v>
      </c>
      <c r="F36" s="227"/>
      <c r="G36" s="228">
        <f>高学年女子!G36</f>
        <v>0</v>
      </c>
      <c r="H36" s="228"/>
      <c r="I36" s="23" t="s">
        <v>91</v>
      </c>
    </row>
    <row r="37" spans="1:11" s="14" customFormat="1" ht="16.2" x14ac:dyDescent="0.2"/>
    <row r="51" spans="1:9" x14ac:dyDescent="0.2">
      <c r="A51" s="24" t="str">
        <f>$C$5</f>
        <v/>
      </c>
      <c r="B51" s="24"/>
      <c r="C51" s="24">
        <f>C12</f>
        <v>0</v>
      </c>
      <c r="D51" s="24">
        <f>D12</f>
        <v>0</v>
      </c>
      <c r="E51" s="24">
        <f>E12</f>
        <v>0</v>
      </c>
      <c r="F51" s="24">
        <f>F12</f>
        <v>0</v>
      </c>
      <c r="G51" s="24">
        <f>H12</f>
        <v>0</v>
      </c>
      <c r="H51" s="24"/>
      <c r="I51" s="24"/>
    </row>
    <row r="52" spans="1:9" x14ac:dyDescent="0.2">
      <c r="A52" s="24" t="str">
        <f t="shared" ref="A52:A58" si="0">$C$5</f>
        <v/>
      </c>
      <c r="B52" s="24"/>
      <c r="C52" s="24">
        <f t="shared" ref="C52:C58" si="1">C13</f>
        <v>0</v>
      </c>
      <c r="D52" s="24">
        <f t="shared" ref="D52:D57" si="2">D13</f>
        <v>0</v>
      </c>
      <c r="E52" s="24">
        <f t="shared" ref="E52:F58" si="3">E13</f>
        <v>0</v>
      </c>
      <c r="F52" s="24">
        <f t="shared" si="3"/>
        <v>0</v>
      </c>
      <c r="G52" s="24">
        <f t="shared" ref="G52:G58" si="4">H13</f>
        <v>0</v>
      </c>
      <c r="H52" s="24"/>
      <c r="I52" s="24"/>
    </row>
    <row r="53" spans="1:9" x14ac:dyDescent="0.2">
      <c r="A53" s="24" t="str">
        <f t="shared" si="0"/>
        <v/>
      </c>
      <c r="B53" s="24"/>
      <c r="C53" s="24">
        <f t="shared" si="1"/>
        <v>0</v>
      </c>
      <c r="D53" s="24">
        <f t="shared" si="2"/>
        <v>0</v>
      </c>
      <c r="E53" s="24">
        <f t="shared" si="3"/>
        <v>0</v>
      </c>
      <c r="F53" s="24">
        <f t="shared" si="3"/>
        <v>0</v>
      </c>
      <c r="G53" s="24">
        <f t="shared" si="4"/>
        <v>0</v>
      </c>
      <c r="H53" s="24"/>
      <c r="I53" s="24"/>
    </row>
    <row r="54" spans="1:9" x14ac:dyDescent="0.2">
      <c r="A54" s="24" t="str">
        <f t="shared" si="0"/>
        <v/>
      </c>
      <c r="B54" s="24"/>
      <c r="C54" s="24">
        <f t="shared" si="1"/>
        <v>0</v>
      </c>
      <c r="D54" s="24">
        <f t="shared" si="2"/>
        <v>0</v>
      </c>
      <c r="E54" s="24">
        <f t="shared" si="3"/>
        <v>0</v>
      </c>
      <c r="F54" s="24">
        <f t="shared" si="3"/>
        <v>0</v>
      </c>
      <c r="G54" s="24">
        <f t="shared" si="4"/>
        <v>0</v>
      </c>
      <c r="H54" s="24"/>
      <c r="I54" s="24"/>
    </row>
    <row r="55" spans="1:9" x14ac:dyDescent="0.2">
      <c r="A55" s="24" t="str">
        <f t="shared" si="0"/>
        <v/>
      </c>
      <c r="B55" s="24"/>
      <c r="C55" s="24">
        <f t="shared" si="1"/>
        <v>0</v>
      </c>
      <c r="D55" s="24">
        <f t="shared" si="2"/>
        <v>0</v>
      </c>
      <c r="E55" s="24">
        <f t="shared" si="3"/>
        <v>0</v>
      </c>
      <c r="F55" s="24">
        <f t="shared" si="3"/>
        <v>0</v>
      </c>
      <c r="G55" s="24">
        <f t="shared" si="4"/>
        <v>0</v>
      </c>
      <c r="H55" s="24"/>
      <c r="I55" s="24"/>
    </row>
    <row r="56" spans="1:9" x14ac:dyDescent="0.2">
      <c r="A56" s="24" t="str">
        <f t="shared" si="0"/>
        <v/>
      </c>
      <c r="B56" s="24"/>
      <c r="C56" s="24">
        <f t="shared" si="1"/>
        <v>0</v>
      </c>
      <c r="D56" s="24">
        <f t="shared" si="2"/>
        <v>0</v>
      </c>
      <c r="E56" s="24">
        <f t="shared" si="3"/>
        <v>0</v>
      </c>
      <c r="F56" s="24">
        <f t="shared" si="3"/>
        <v>0</v>
      </c>
      <c r="G56" s="24">
        <f t="shared" si="4"/>
        <v>0</v>
      </c>
      <c r="H56" s="24"/>
      <c r="I56" s="24"/>
    </row>
    <row r="57" spans="1:9" x14ac:dyDescent="0.2">
      <c r="A57" s="24" t="str">
        <f t="shared" si="0"/>
        <v/>
      </c>
      <c r="B57" s="24"/>
      <c r="C57" s="24">
        <f t="shared" si="1"/>
        <v>0</v>
      </c>
      <c r="D57" s="24">
        <f t="shared" si="2"/>
        <v>0</v>
      </c>
      <c r="E57" s="24">
        <f t="shared" si="3"/>
        <v>0</v>
      </c>
      <c r="F57" s="24">
        <f t="shared" si="3"/>
        <v>0</v>
      </c>
      <c r="G57" s="24">
        <f t="shared" si="4"/>
        <v>0</v>
      </c>
      <c r="H57" s="24"/>
      <c r="I57" s="24"/>
    </row>
    <row r="58" spans="1:9" x14ac:dyDescent="0.2">
      <c r="A58" s="24" t="str">
        <f t="shared" si="0"/>
        <v/>
      </c>
      <c r="B58" s="24"/>
      <c r="C58" s="24">
        <f t="shared" si="1"/>
        <v>0</v>
      </c>
      <c r="D58" s="24">
        <f t="shared" ref="D58" si="5">D19</f>
        <v>0</v>
      </c>
      <c r="E58" s="24">
        <f t="shared" si="3"/>
        <v>0</v>
      </c>
      <c r="F58" s="24">
        <f t="shared" si="3"/>
        <v>0</v>
      </c>
      <c r="G58" s="24">
        <f t="shared" si="4"/>
        <v>0</v>
      </c>
      <c r="H58" s="24"/>
      <c r="I58" s="24"/>
    </row>
    <row r="59" spans="1:9" x14ac:dyDescent="0.2">
      <c r="A59" s="24"/>
      <c r="B59" s="24"/>
      <c r="C59" s="24"/>
      <c r="D59" s="24"/>
      <c r="E59" s="24"/>
      <c r="F59" s="24"/>
      <c r="G59" s="24"/>
      <c r="H59" s="24"/>
      <c r="I59" s="24"/>
    </row>
    <row r="60" spans="1:9" x14ac:dyDescent="0.2">
      <c r="A60" s="24"/>
      <c r="B60" s="24"/>
      <c r="C60" s="24"/>
      <c r="D60" s="24"/>
      <c r="E60" s="24"/>
      <c r="F60" s="24"/>
      <c r="G60" s="24"/>
      <c r="H60" s="24"/>
      <c r="I60" s="24"/>
    </row>
    <row r="61" spans="1:9" x14ac:dyDescent="0.2">
      <c r="A61" s="24"/>
      <c r="B61" s="24"/>
      <c r="C61" s="24">
        <f>8-COUNT($C$51:$C$58)</f>
        <v>0</v>
      </c>
      <c r="D61" s="24"/>
      <c r="E61" s="24"/>
      <c r="F61" s="24"/>
      <c r="G61" s="24">
        <f>8-COUNT(G51:G58)</f>
        <v>0</v>
      </c>
      <c r="H61" s="24"/>
      <c r="I61" s="24"/>
    </row>
  </sheetData>
  <sheetProtection algorithmName="SHA-512" hashValue="1dSs0BctLQsRa/grYlNX70s+BcqmIKW2y4u1D5LbdrwRdGKMldHAecpYUUESPB/wgeV0eWzr46gYY0E7dYU0Jw==" saltValue="N/QeVBas6OcQ6S6SSLDbqw==" spinCount="100000" sheet="1" objects="1" scenarios="1"/>
  <protectedRanges>
    <protectedRange sqref="F5 J5 I6 K6 C5:C6" name="範囲2_1_1"/>
    <protectedRange sqref="G27" name="範囲2_3"/>
    <protectedRange sqref="C25" name="範囲2_5_1"/>
    <protectedRange sqref="C33:G33" name="範囲2_6_2"/>
    <protectedRange sqref="H25 J25" name="範囲2_2_1_1"/>
  </protectedRanges>
  <mergeCells count="51">
    <mergeCell ref="N6:S6"/>
    <mergeCell ref="A21:B21"/>
    <mergeCell ref="M10:Q13"/>
    <mergeCell ref="M15:Q16"/>
    <mergeCell ref="M18:Q19"/>
    <mergeCell ref="C10:E10"/>
    <mergeCell ref="A12:B12"/>
    <mergeCell ref="A13:B13"/>
    <mergeCell ref="A14:B14"/>
    <mergeCell ref="A10:B11"/>
    <mergeCell ref="F10:F11"/>
    <mergeCell ref="G10:G11"/>
    <mergeCell ref="A15:B15"/>
    <mergeCell ref="D7:G7"/>
    <mergeCell ref="C8:E8"/>
    <mergeCell ref="A9:F9"/>
    <mergeCell ref="C33:D33"/>
    <mergeCell ref="G33:I33"/>
    <mergeCell ref="E36:F36"/>
    <mergeCell ref="E27:F27"/>
    <mergeCell ref="H21:K21"/>
    <mergeCell ref="G27:H27"/>
    <mergeCell ref="G36:H36"/>
    <mergeCell ref="G9:K9"/>
    <mergeCell ref="H10:K11"/>
    <mergeCell ref="A19:B19"/>
    <mergeCell ref="H18:K18"/>
    <mergeCell ref="H19:K19"/>
    <mergeCell ref="H16:K16"/>
    <mergeCell ref="A20:B20"/>
    <mergeCell ref="H12:K12"/>
    <mergeCell ref="H13:K13"/>
    <mergeCell ref="H14:K14"/>
    <mergeCell ref="H15:K15"/>
    <mergeCell ref="A16:B16"/>
    <mergeCell ref="A17:B17"/>
    <mergeCell ref="A18:B18"/>
    <mergeCell ref="H17:K17"/>
    <mergeCell ref="H20:K20"/>
    <mergeCell ref="H7:K7"/>
    <mergeCell ref="H8:K8"/>
    <mergeCell ref="A7:A8"/>
    <mergeCell ref="A1:K1"/>
    <mergeCell ref="A3:K3"/>
    <mergeCell ref="F5:G5"/>
    <mergeCell ref="A6:B6"/>
    <mergeCell ref="C6:F6"/>
    <mergeCell ref="A5:B5"/>
    <mergeCell ref="H5:I5"/>
    <mergeCell ref="J5:K5"/>
    <mergeCell ref="H6:K6"/>
  </mergeCells>
  <phoneticPr fontId="1"/>
  <dataValidations count="3">
    <dataValidation imeMode="hiragana" allowBlank="1" showInputMessage="1" showErrorMessage="1" sqref="G12:K19 C25:D25 C6:F6 C5 B12:D19" xr:uid="{00000000-0002-0000-0300-000000000000}"/>
    <dataValidation imeMode="halfKatakana" allowBlank="1" showInputMessage="1" showErrorMessage="1" sqref="E12:E19" xr:uid="{00000000-0002-0000-0300-000001000000}"/>
    <dataValidation imeMode="halfAlpha" allowBlank="1" showInputMessage="1" showErrorMessage="1" sqref="F12:F19 F5:G5 H8 H6:K6" xr:uid="{00000000-0002-0000-0300-000002000000}"/>
  </dataValidations>
  <pageMargins left="0.7" right="0.7" top="0.75" bottom="0.75" header="0.3" footer="0.3"/>
  <pageSetup paperSize="9" scale="65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T73"/>
  <sheetViews>
    <sheetView topLeftCell="A10" zoomScale="75" zoomScaleNormal="75" zoomScaleSheetLayoutView="96" workbookViewId="0">
      <selection activeCell="C12" sqref="C12"/>
    </sheetView>
  </sheetViews>
  <sheetFormatPr defaultColWidth="8.69921875" defaultRowHeight="14.4" x14ac:dyDescent="0.2"/>
  <cols>
    <col min="1" max="1" width="11" style="13" customWidth="1"/>
    <col min="2" max="2" width="4.19921875" style="13" customWidth="1"/>
    <col min="3" max="4" width="12" style="13" customWidth="1"/>
    <col min="5" max="5" width="15.59765625" style="13" customWidth="1"/>
    <col min="6" max="6" width="7.59765625" style="13" customWidth="1"/>
    <col min="7" max="8" width="7.69921875" style="13" customWidth="1"/>
    <col min="9" max="9" width="12" style="13" customWidth="1"/>
    <col min="10" max="10" width="12.09765625" style="13" customWidth="1"/>
    <col min="11" max="11" width="15.59765625" style="13" customWidth="1"/>
    <col min="12" max="12" width="7.19921875" style="13" customWidth="1"/>
    <col min="13" max="14" width="8.69921875" style="13"/>
    <col min="15" max="15" width="12.3984375" style="13" customWidth="1"/>
    <col min="16" max="16384" width="8.69921875" style="13"/>
  </cols>
  <sheetData>
    <row r="1" spans="1:20" ht="19.2" customHeight="1" x14ac:dyDescent="0.2">
      <c r="A1" s="228" t="str">
        <f>高学年女子!A1</f>
        <v>第５２回鹿児島県スポーツ少年団競技別交歓大会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20" ht="9" customHeight="1" x14ac:dyDescent="0.2"/>
    <row r="3" spans="1:20" ht="27.6" customHeight="1" x14ac:dyDescent="0.2">
      <c r="A3" s="137" t="s">
        <v>49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20" ht="9" customHeight="1" thickBot="1" x14ac:dyDescent="0.25"/>
    <row r="5" spans="1:20" ht="65.400000000000006" customHeight="1" thickBot="1" x14ac:dyDescent="0.25">
      <c r="A5" s="314" t="s">
        <v>32</v>
      </c>
      <c r="B5" s="315"/>
      <c r="C5" s="318" t="str">
        <f>IF(高学年女子!$C$5="","",高学年女子!$C$5)</f>
        <v/>
      </c>
      <c r="D5" s="319"/>
      <c r="E5" s="320" t="s">
        <v>28</v>
      </c>
      <c r="F5" s="321"/>
      <c r="G5" s="73" t="s">
        <v>50</v>
      </c>
      <c r="H5" s="282" t="str">
        <f>IF(高学年女子!$F$5="","",高学年女子!$F$5)</f>
        <v/>
      </c>
      <c r="I5" s="283"/>
      <c r="J5" s="66" t="s">
        <v>26</v>
      </c>
      <c r="K5" s="294" t="str">
        <f>IF(高学年女子!$J$5="","",高学年女子!$J$5)</f>
        <v/>
      </c>
      <c r="L5" s="295"/>
      <c r="N5" s="21"/>
      <c r="O5" s="21"/>
      <c r="P5" s="21"/>
      <c r="Q5" s="21"/>
      <c r="R5" s="21"/>
      <c r="S5" s="21"/>
      <c r="T5" s="21"/>
    </row>
    <row r="6" spans="1:20" ht="65.400000000000006" customHeight="1" thickBot="1" x14ac:dyDescent="0.25">
      <c r="A6" s="316" t="s">
        <v>20</v>
      </c>
      <c r="B6" s="317"/>
      <c r="C6" s="296" t="str">
        <f>IF(高学年女子!$C$6="","",高学年女子!$C$6)</f>
        <v/>
      </c>
      <c r="D6" s="297"/>
      <c r="E6" s="297"/>
      <c r="F6" s="298"/>
      <c r="G6" s="326" t="s">
        <v>76</v>
      </c>
      <c r="H6" s="302"/>
      <c r="I6" s="327"/>
      <c r="J6" s="302" t="str">
        <f>IF(高学年女子!$H$6="","",高学年女子!$H$6)</f>
        <v xml:space="preserve">　　 </v>
      </c>
      <c r="K6" s="302"/>
      <c r="L6" s="303"/>
      <c r="M6" s="72"/>
      <c r="N6" s="21"/>
      <c r="O6" s="237" t="s">
        <v>82</v>
      </c>
      <c r="P6" s="237"/>
      <c r="Q6" s="237"/>
      <c r="R6" s="237"/>
      <c r="S6" s="237"/>
      <c r="T6" s="237"/>
    </row>
    <row r="7" spans="1:20" ht="32.4" customHeight="1" x14ac:dyDescent="0.2">
      <c r="A7" s="306" t="s">
        <v>21</v>
      </c>
      <c r="B7" s="62" t="s">
        <v>29</v>
      </c>
      <c r="C7" s="63" t="str">
        <f>IF(高学年女子!$C$7="","",高学年女子!$C$7)</f>
        <v/>
      </c>
      <c r="D7" s="328" t="str">
        <f>IF(高学年女子!$D$7="","",高学年女子!$D$7)</f>
        <v/>
      </c>
      <c r="E7" s="328"/>
      <c r="F7" s="328"/>
      <c r="G7" s="328"/>
      <c r="H7" s="328"/>
      <c r="I7" s="329"/>
      <c r="J7" s="322" t="s">
        <v>27</v>
      </c>
      <c r="K7" s="323"/>
      <c r="L7" s="324"/>
      <c r="N7" s="21"/>
      <c r="O7" s="21"/>
      <c r="P7" s="21"/>
      <c r="Q7" s="21"/>
      <c r="R7" s="21"/>
      <c r="S7" s="21"/>
      <c r="T7" s="21"/>
    </row>
    <row r="8" spans="1:20" ht="32.4" customHeight="1" thickBot="1" x14ac:dyDescent="0.25">
      <c r="A8" s="307"/>
      <c r="B8" s="53" t="s">
        <v>30</v>
      </c>
      <c r="C8" s="211" t="str">
        <f>IF(高学年女子!$C$8="","",高学年女子!$C$8)</f>
        <v/>
      </c>
      <c r="D8" s="211"/>
      <c r="E8" s="211"/>
      <c r="F8" s="211"/>
      <c r="G8" s="211"/>
      <c r="H8" s="64"/>
      <c r="I8" s="64"/>
      <c r="J8" s="249" t="str">
        <f>IF(高学年女子!$H$8="","",高学年女子!$H$8)</f>
        <v/>
      </c>
      <c r="K8" s="211"/>
      <c r="L8" s="250"/>
      <c r="N8" s="21"/>
      <c r="O8" s="21"/>
      <c r="P8" s="21"/>
      <c r="Q8" s="21"/>
      <c r="R8" s="21"/>
      <c r="S8" s="21"/>
      <c r="T8" s="21"/>
    </row>
    <row r="9" spans="1:20" ht="48" customHeight="1" x14ac:dyDescent="0.2">
      <c r="A9" s="308" t="s">
        <v>71</v>
      </c>
      <c r="B9" s="309"/>
      <c r="C9" s="309"/>
      <c r="D9" s="309"/>
      <c r="E9" s="309"/>
      <c r="F9" s="310"/>
      <c r="G9" s="311" t="s">
        <v>72</v>
      </c>
      <c r="H9" s="312"/>
      <c r="I9" s="312"/>
      <c r="J9" s="312"/>
      <c r="K9" s="312"/>
      <c r="L9" s="313"/>
    </row>
    <row r="10" spans="1:20" ht="48" customHeight="1" x14ac:dyDescent="0.2">
      <c r="A10" s="257" t="s">
        <v>34</v>
      </c>
      <c r="B10" s="258"/>
      <c r="C10" s="186" t="s">
        <v>23</v>
      </c>
      <c r="D10" s="255"/>
      <c r="E10" s="256"/>
      <c r="F10" s="187" t="s">
        <v>24</v>
      </c>
      <c r="G10" s="257" t="s">
        <v>34</v>
      </c>
      <c r="H10" s="258"/>
      <c r="I10" s="186" t="s">
        <v>23</v>
      </c>
      <c r="J10" s="255"/>
      <c r="K10" s="256"/>
      <c r="L10" s="187" t="s">
        <v>24</v>
      </c>
    </row>
    <row r="11" spans="1:20" ht="48" customHeight="1" x14ac:dyDescent="0.2">
      <c r="A11" s="304"/>
      <c r="B11" s="305"/>
      <c r="C11" s="75" t="s">
        <v>40</v>
      </c>
      <c r="D11" s="75" t="s">
        <v>41</v>
      </c>
      <c r="E11" s="76" t="s">
        <v>83</v>
      </c>
      <c r="F11" s="301"/>
      <c r="G11" s="304"/>
      <c r="H11" s="305"/>
      <c r="I11" s="75" t="s">
        <v>40</v>
      </c>
      <c r="J11" s="75" t="s">
        <v>41</v>
      </c>
      <c r="K11" s="76" t="s">
        <v>83</v>
      </c>
      <c r="L11" s="301"/>
    </row>
    <row r="12" spans="1:20" ht="48" customHeight="1" x14ac:dyDescent="0.2">
      <c r="A12" s="299">
        <v>1</v>
      </c>
      <c r="B12" s="300"/>
      <c r="C12" s="105"/>
      <c r="D12" s="122"/>
      <c r="E12" s="123"/>
      <c r="F12" s="124"/>
      <c r="G12" s="331">
        <v>1</v>
      </c>
      <c r="H12" s="332"/>
      <c r="I12" s="17"/>
      <c r="J12" s="125"/>
      <c r="K12" s="106"/>
      <c r="L12" s="124"/>
      <c r="N12" s="330" t="s">
        <v>56</v>
      </c>
      <c r="O12" s="330"/>
      <c r="P12" s="330"/>
      <c r="Q12" s="330"/>
    </row>
    <row r="13" spans="1:20" ht="48" customHeight="1" x14ac:dyDescent="0.2">
      <c r="A13" s="165">
        <v>2</v>
      </c>
      <c r="B13" s="166"/>
      <c r="C13" s="105"/>
      <c r="D13" s="125"/>
      <c r="E13" s="106"/>
      <c r="F13" s="124"/>
      <c r="G13" s="286">
        <v>2</v>
      </c>
      <c r="H13" s="287"/>
      <c r="I13" s="17"/>
      <c r="J13" s="125"/>
      <c r="K13" s="106"/>
      <c r="L13" s="124"/>
      <c r="N13" s="330"/>
      <c r="O13" s="330"/>
      <c r="P13" s="330"/>
      <c r="Q13" s="330"/>
    </row>
    <row r="14" spans="1:20" ht="48" customHeight="1" x14ac:dyDescent="0.2">
      <c r="A14" s="165">
        <v>3</v>
      </c>
      <c r="B14" s="166"/>
      <c r="C14" s="105"/>
      <c r="D14" s="125"/>
      <c r="E14" s="106"/>
      <c r="F14" s="124"/>
      <c r="G14" s="286">
        <v>3</v>
      </c>
      <c r="H14" s="287"/>
      <c r="I14" s="17"/>
      <c r="J14" s="125"/>
      <c r="K14" s="106"/>
      <c r="L14" s="124"/>
    </row>
    <row r="15" spans="1:20" ht="48" customHeight="1" x14ac:dyDescent="0.2">
      <c r="A15" s="165">
        <v>4</v>
      </c>
      <c r="B15" s="166"/>
      <c r="C15" s="105"/>
      <c r="D15" s="125"/>
      <c r="E15" s="106"/>
      <c r="F15" s="124"/>
      <c r="G15" s="286">
        <v>4</v>
      </c>
      <c r="H15" s="287"/>
      <c r="I15" s="17"/>
      <c r="J15" s="125"/>
      <c r="K15" s="106"/>
      <c r="L15" s="124"/>
      <c r="O15" s="80"/>
    </row>
    <row r="16" spans="1:20" ht="48" customHeight="1" x14ac:dyDescent="0.2">
      <c r="A16" s="165">
        <v>5</v>
      </c>
      <c r="B16" s="166"/>
      <c r="C16" s="105"/>
      <c r="D16" s="125"/>
      <c r="E16" s="106"/>
      <c r="F16" s="124"/>
      <c r="G16" s="286">
        <v>5</v>
      </c>
      <c r="H16" s="287"/>
      <c r="I16" s="17"/>
      <c r="J16" s="125"/>
      <c r="K16" s="106"/>
      <c r="L16" s="124"/>
    </row>
    <row r="17" spans="1:12" ht="48" customHeight="1" x14ac:dyDescent="0.2">
      <c r="A17" s="165">
        <v>6</v>
      </c>
      <c r="B17" s="166"/>
      <c r="C17" s="105"/>
      <c r="D17" s="125"/>
      <c r="E17" s="106"/>
      <c r="F17" s="124"/>
      <c r="G17" s="286">
        <v>6</v>
      </c>
      <c r="H17" s="287"/>
      <c r="I17" s="17"/>
      <c r="J17" s="125"/>
      <c r="K17" s="106"/>
      <c r="L17" s="124"/>
    </row>
    <row r="18" spans="1:12" ht="48" customHeight="1" x14ac:dyDescent="0.2">
      <c r="A18" s="292">
        <v>7</v>
      </c>
      <c r="B18" s="293"/>
      <c r="C18" s="105"/>
      <c r="D18" s="125"/>
      <c r="E18" s="106"/>
      <c r="F18" s="124"/>
      <c r="G18" s="325">
        <v>7</v>
      </c>
      <c r="H18" s="287"/>
      <c r="I18" s="17"/>
      <c r="J18" s="125"/>
      <c r="K18" s="106"/>
      <c r="L18" s="124"/>
    </row>
    <row r="19" spans="1:12" ht="48" customHeight="1" x14ac:dyDescent="0.2">
      <c r="A19" s="290">
        <v>8</v>
      </c>
      <c r="B19" s="291"/>
      <c r="C19" s="105"/>
      <c r="D19" s="125"/>
      <c r="E19" s="106"/>
      <c r="F19" s="124"/>
      <c r="G19" s="286">
        <v>8</v>
      </c>
      <c r="H19" s="287"/>
      <c r="I19" s="20"/>
      <c r="J19" s="125"/>
      <c r="K19" s="106"/>
      <c r="L19" s="124"/>
    </row>
    <row r="20" spans="1:12" ht="48" customHeight="1" x14ac:dyDescent="0.2">
      <c r="A20" s="292">
        <v>9</v>
      </c>
      <c r="B20" s="293"/>
      <c r="C20" s="105"/>
      <c r="D20" s="125"/>
      <c r="E20" s="106"/>
      <c r="F20" s="124"/>
      <c r="G20" s="286">
        <v>9</v>
      </c>
      <c r="H20" s="287"/>
      <c r="I20" s="18"/>
      <c r="J20" s="125"/>
      <c r="K20" s="106"/>
      <c r="L20" s="124"/>
    </row>
    <row r="21" spans="1:12" ht="48" customHeight="1" thickBot="1" x14ac:dyDescent="0.25">
      <c r="A21" s="284">
        <v>10</v>
      </c>
      <c r="B21" s="285"/>
      <c r="C21" s="105"/>
      <c r="D21" s="126"/>
      <c r="E21" s="109"/>
      <c r="F21" s="127"/>
      <c r="G21" s="288">
        <v>10</v>
      </c>
      <c r="H21" s="289"/>
      <c r="I21" s="19"/>
      <c r="J21" s="126"/>
      <c r="K21" s="109"/>
      <c r="L21" s="127"/>
    </row>
    <row r="22" spans="1:12" x14ac:dyDescent="0.2">
      <c r="C22" s="86"/>
      <c r="E22" s="86"/>
    </row>
    <row r="23" spans="1:12" s="23" customFormat="1" ht="16.2" x14ac:dyDescent="0.2">
      <c r="A23" s="23" t="s">
        <v>35</v>
      </c>
    </row>
    <row r="24" spans="1:12" s="23" customFormat="1" ht="16.2" x14ac:dyDescent="0.2"/>
    <row r="25" spans="1:12" s="23" customFormat="1" ht="16.2" x14ac:dyDescent="0.2">
      <c r="A25" s="14"/>
      <c r="B25" s="14"/>
      <c r="C25" s="71"/>
      <c r="D25" s="71"/>
      <c r="E25" s="14"/>
      <c r="F25" s="14"/>
      <c r="G25" s="14" t="str">
        <f>高学年女子!G25</f>
        <v>令和　  　年</v>
      </c>
      <c r="H25" s="22" t="str">
        <f>IF(高学年女子!H25="","",高学年女子!H25)</f>
        <v/>
      </c>
      <c r="I25" s="22" t="s">
        <v>81</v>
      </c>
      <c r="J25" s="22" t="str">
        <f>IF(高学年女子!J25="","",高学年女子!J25)</f>
        <v/>
      </c>
      <c r="K25" s="14" t="s">
        <v>88</v>
      </c>
    </row>
    <row r="26" spans="1:12" s="23" customFormat="1" ht="16.2" x14ac:dyDescent="0.2"/>
    <row r="27" spans="1:12" s="23" customFormat="1" ht="20.399999999999999" customHeight="1" x14ac:dyDescent="0.2">
      <c r="E27" s="227" t="s">
        <v>36</v>
      </c>
      <c r="F27" s="227"/>
      <c r="G27" s="228" t="str">
        <f>IF(高学年女子!G27="","",高学年女子!G27)</f>
        <v/>
      </c>
      <c r="H27" s="228"/>
      <c r="I27" s="23" t="s">
        <v>90</v>
      </c>
    </row>
    <row r="28" spans="1:12" s="23" customFormat="1" ht="28.95" customHeight="1" x14ac:dyDescent="0.2"/>
    <row r="29" spans="1:12" s="23" customFormat="1" ht="16.2" x14ac:dyDescent="0.2">
      <c r="A29" s="23" t="str">
        <f>高学年女子!A29</f>
        <v>　上記の選手及び指導者は，令和６年度スポーツ少年団員と指導者として登録していることを認め，</v>
      </c>
    </row>
    <row r="30" spans="1:12" s="23" customFormat="1" ht="16.2" x14ac:dyDescent="0.2">
      <c r="A30" s="23" t="s">
        <v>37</v>
      </c>
    </row>
    <row r="31" spans="1:12" s="23" customFormat="1" ht="16.2" x14ac:dyDescent="0.2"/>
    <row r="32" spans="1:12" s="23" customFormat="1" ht="16.2" x14ac:dyDescent="0.2"/>
    <row r="33" spans="1:11" s="23" customFormat="1" ht="20.399999999999999" customHeight="1" x14ac:dyDescent="0.2">
      <c r="A33" s="14"/>
      <c r="B33" s="65" t="s">
        <v>80</v>
      </c>
      <c r="C33" s="153">
        <f>高学年女子!C33</f>
        <v>0</v>
      </c>
      <c r="D33" s="153"/>
      <c r="E33" s="70" t="s">
        <v>38</v>
      </c>
      <c r="F33" s="70"/>
      <c r="G33" s="153">
        <f>高学年女子!G33</f>
        <v>0</v>
      </c>
      <c r="H33" s="153"/>
      <c r="I33" s="153"/>
      <c r="J33" s="15"/>
      <c r="K33" s="14" t="s">
        <v>89</v>
      </c>
    </row>
    <row r="34" spans="1:11" s="23" customFormat="1" ht="16.2" x14ac:dyDescent="0.2">
      <c r="G34" s="22"/>
      <c r="H34" s="22"/>
    </row>
    <row r="35" spans="1:11" s="23" customFormat="1" ht="16.2" x14ac:dyDescent="0.2">
      <c r="G35" s="22"/>
      <c r="H35" s="22"/>
    </row>
    <row r="36" spans="1:11" s="23" customFormat="1" ht="20.399999999999999" customHeight="1" x14ac:dyDescent="0.2">
      <c r="E36" s="227" t="s">
        <v>39</v>
      </c>
      <c r="F36" s="227"/>
      <c r="G36" s="228">
        <f>高学年女子!G36</f>
        <v>0</v>
      </c>
      <c r="H36" s="228"/>
      <c r="I36" s="23" t="s">
        <v>91</v>
      </c>
    </row>
    <row r="37" spans="1:11" s="14" customFormat="1" ht="16.2" x14ac:dyDescent="0.2"/>
    <row r="38" spans="1:11" x14ac:dyDescent="0.2">
      <c r="I38" s="74"/>
    </row>
    <row r="39" spans="1:11" x14ac:dyDescent="0.2">
      <c r="I39" s="74"/>
    </row>
    <row r="40" spans="1:11" x14ac:dyDescent="0.2">
      <c r="I40" s="74"/>
    </row>
    <row r="41" spans="1:11" x14ac:dyDescent="0.2">
      <c r="I41" s="74"/>
    </row>
    <row r="42" spans="1:11" x14ac:dyDescent="0.2">
      <c r="I42" s="74"/>
    </row>
    <row r="43" spans="1:11" x14ac:dyDescent="0.2">
      <c r="I43" s="74"/>
    </row>
    <row r="44" spans="1:11" x14ac:dyDescent="0.2">
      <c r="A44" s="386"/>
      <c r="B44" s="386"/>
      <c r="C44" s="386"/>
      <c r="D44" s="386"/>
      <c r="E44" s="386"/>
      <c r="F44" s="386"/>
      <c r="G44" s="386"/>
      <c r="H44" s="386"/>
      <c r="I44" s="387"/>
      <c r="J44" s="386"/>
      <c r="K44" s="386"/>
    </row>
    <row r="45" spans="1:11" x14ac:dyDescent="0.2">
      <c r="A45" s="386"/>
      <c r="B45" s="386"/>
      <c r="C45" s="386"/>
      <c r="D45" s="386"/>
      <c r="E45" s="386"/>
      <c r="F45" s="386"/>
      <c r="G45" s="386"/>
      <c r="H45" s="386"/>
      <c r="I45" s="387"/>
      <c r="J45" s="386"/>
      <c r="K45" s="386"/>
    </row>
    <row r="46" spans="1:11" x14ac:dyDescent="0.2">
      <c r="A46" s="386"/>
      <c r="B46" s="386"/>
      <c r="C46" s="386"/>
      <c r="D46" s="386"/>
      <c r="E46" s="386"/>
      <c r="F46" s="386"/>
      <c r="G46" s="386"/>
      <c r="H46" s="386"/>
      <c r="I46" s="387"/>
      <c r="J46" s="386"/>
      <c r="K46" s="386"/>
    </row>
    <row r="47" spans="1:11" x14ac:dyDescent="0.2">
      <c r="A47" s="386"/>
      <c r="B47" s="386"/>
      <c r="C47" s="386"/>
      <c r="D47" s="386"/>
      <c r="E47" s="386"/>
      <c r="F47" s="386"/>
      <c r="G47" s="386"/>
      <c r="H47" s="386"/>
      <c r="I47" s="387"/>
      <c r="J47" s="386"/>
      <c r="K47" s="386"/>
    </row>
    <row r="48" spans="1:11" x14ac:dyDescent="0.2">
      <c r="A48" s="386"/>
      <c r="B48" s="386"/>
      <c r="C48" s="386"/>
      <c r="D48" s="386"/>
      <c r="E48" s="386"/>
      <c r="F48" s="386"/>
      <c r="G48" s="386"/>
      <c r="H48" s="386"/>
      <c r="I48" s="387"/>
      <c r="J48" s="386"/>
      <c r="K48" s="386"/>
    </row>
    <row r="49" spans="1:12" x14ac:dyDescent="0.2">
      <c r="A49" s="386"/>
      <c r="B49" s="386"/>
      <c r="C49" s="388"/>
      <c r="D49" s="388"/>
      <c r="E49" s="388"/>
      <c r="F49" s="388"/>
      <c r="G49" s="388"/>
      <c r="H49" s="388"/>
      <c r="I49" s="388"/>
      <c r="J49" s="388"/>
      <c r="K49" s="386"/>
    </row>
    <row r="50" spans="1:12" x14ac:dyDescent="0.2">
      <c r="A50" s="386"/>
      <c r="B50" s="386"/>
      <c r="C50" s="388"/>
      <c r="D50" s="388"/>
      <c r="E50" s="388"/>
      <c r="F50" s="388"/>
      <c r="G50" s="388"/>
      <c r="H50" s="388"/>
      <c r="I50" s="388"/>
      <c r="J50" s="388"/>
      <c r="K50" s="386"/>
    </row>
    <row r="51" spans="1:12" x14ac:dyDescent="0.2">
      <c r="A51" s="389" t="str">
        <f>$C$5</f>
        <v/>
      </c>
      <c r="B51" s="389"/>
      <c r="C51" s="389">
        <f>C12</f>
        <v>0</v>
      </c>
      <c r="D51" s="389">
        <f>D12</f>
        <v>0</v>
      </c>
      <c r="E51" s="389">
        <f>E12</f>
        <v>0</v>
      </c>
      <c r="F51" s="389">
        <f>F12</f>
        <v>0</v>
      </c>
      <c r="G51" s="389"/>
      <c r="H51" s="389" t="str">
        <f t="shared" ref="H51:H60" si="0">$C$5</f>
        <v/>
      </c>
      <c r="I51" s="389">
        <f>I12</f>
        <v>0</v>
      </c>
      <c r="J51" s="389">
        <f>J12</f>
        <v>0</v>
      </c>
      <c r="K51" s="389">
        <f>K12</f>
        <v>0</v>
      </c>
      <c r="L51" s="24">
        <f>L12</f>
        <v>0</v>
      </c>
    </row>
    <row r="52" spans="1:12" x14ac:dyDescent="0.2">
      <c r="A52" s="389" t="str">
        <f t="shared" ref="A52:A58" si="1">$C$5</f>
        <v/>
      </c>
      <c r="B52" s="389"/>
      <c r="C52" s="389">
        <f t="shared" ref="C52:D58" si="2">C13</f>
        <v>0</v>
      </c>
      <c r="D52" s="389">
        <f t="shared" ref="D52:F59" si="3">D13</f>
        <v>0</v>
      </c>
      <c r="E52" s="389">
        <f t="shared" ref="E52:F58" si="4">E13</f>
        <v>0</v>
      </c>
      <c r="F52" s="389">
        <f t="shared" si="4"/>
        <v>0</v>
      </c>
      <c r="G52" s="389"/>
      <c r="H52" s="389" t="str">
        <f t="shared" si="0"/>
        <v/>
      </c>
      <c r="I52" s="389">
        <f t="shared" ref="I52" si="5">I13</f>
        <v>0</v>
      </c>
      <c r="J52" s="389">
        <f t="shared" ref="J52:J57" si="6">J13</f>
        <v>0</v>
      </c>
      <c r="K52" s="389">
        <f t="shared" ref="K52:L52" si="7">K13</f>
        <v>0</v>
      </c>
      <c r="L52" s="24">
        <f t="shared" si="7"/>
        <v>0</v>
      </c>
    </row>
    <row r="53" spans="1:12" x14ac:dyDescent="0.2">
      <c r="A53" s="389" t="str">
        <f t="shared" si="1"/>
        <v/>
      </c>
      <c r="B53" s="389"/>
      <c r="C53" s="389">
        <f t="shared" si="2"/>
        <v>0</v>
      </c>
      <c r="D53" s="389">
        <f t="shared" si="3"/>
        <v>0</v>
      </c>
      <c r="E53" s="389">
        <f t="shared" si="4"/>
        <v>0</v>
      </c>
      <c r="F53" s="389">
        <f t="shared" si="4"/>
        <v>0</v>
      </c>
      <c r="G53" s="389"/>
      <c r="H53" s="389" t="str">
        <f t="shared" si="0"/>
        <v/>
      </c>
      <c r="I53" s="389">
        <f t="shared" ref="I53" si="8">I14</f>
        <v>0</v>
      </c>
      <c r="J53" s="389">
        <f t="shared" si="6"/>
        <v>0</v>
      </c>
      <c r="K53" s="389">
        <f t="shared" ref="K53:L53" si="9">K14</f>
        <v>0</v>
      </c>
      <c r="L53" s="24">
        <f t="shared" si="9"/>
        <v>0</v>
      </c>
    </row>
    <row r="54" spans="1:12" x14ac:dyDescent="0.2">
      <c r="A54" s="389" t="str">
        <f t="shared" si="1"/>
        <v/>
      </c>
      <c r="B54" s="389"/>
      <c r="C54" s="389">
        <f t="shared" si="2"/>
        <v>0</v>
      </c>
      <c r="D54" s="389">
        <f t="shared" si="3"/>
        <v>0</v>
      </c>
      <c r="E54" s="389">
        <f t="shared" si="4"/>
        <v>0</v>
      </c>
      <c r="F54" s="389">
        <f t="shared" si="4"/>
        <v>0</v>
      </c>
      <c r="G54" s="389"/>
      <c r="H54" s="389" t="str">
        <f t="shared" si="0"/>
        <v/>
      </c>
      <c r="I54" s="389">
        <f t="shared" ref="I54" si="10">I15</f>
        <v>0</v>
      </c>
      <c r="J54" s="389">
        <f t="shared" si="6"/>
        <v>0</v>
      </c>
      <c r="K54" s="389">
        <f t="shared" ref="K54:L54" si="11">K15</f>
        <v>0</v>
      </c>
      <c r="L54" s="24">
        <f t="shared" si="11"/>
        <v>0</v>
      </c>
    </row>
    <row r="55" spans="1:12" x14ac:dyDescent="0.2">
      <c r="A55" s="389" t="str">
        <f t="shared" si="1"/>
        <v/>
      </c>
      <c r="B55" s="389"/>
      <c r="C55" s="389">
        <f t="shared" si="2"/>
        <v>0</v>
      </c>
      <c r="D55" s="389">
        <f t="shared" si="3"/>
        <v>0</v>
      </c>
      <c r="E55" s="389">
        <f t="shared" si="4"/>
        <v>0</v>
      </c>
      <c r="F55" s="389">
        <f t="shared" si="4"/>
        <v>0</v>
      </c>
      <c r="G55" s="389"/>
      <c r="H55" s="389" t="str">
        <f t="shared" si="0"/>
        <v/>
      </c>
      <c r="I55" s="389">
        <f t="shared" ref="I55" si="12">I16</f>
        <v>0</v>
      </c>
      <c r="J55" s="389">
        <f t="shared" si="6"/>
        <v>0</v>
      </c>
      <c r="K55" s="389">
        <f t="shared" ref="K55:L55" si="13">K16</f>
        <v>0</v>
      </c>
      <c r="L55" s="24">
        <f t="shared" si="13"/>
        <v>0</v>
      </c>
    </row>
    <row r="56" spans="1:12" x14ac:dyDescent="0.2">
      <c r="A56" s="389" t="str">
        <f t="shared" si="1"/>
        <v/>
      </c>
      <c r="B56" s="389"/>
      <c r="C56" s="389">
        <f t="shared" si="2"/>
        <v>0</v>
      </c>
      <c r="D56" s="389">
        <f t="shared" si="3"/>
        <v>0</v>
      </c>
      <c r="E56" s="389">
        <f t="shared" si="4"/>
        <v>0</v>
      </c>
      <c r="F56" s="389">
        <f t="shared" si="4"/>
        <v>0</v>
      </c>
      <c r="G56" s="389"/>
      <c r="H56" s="389" t="str">
        <f t="shared" si="0"/>
        <v/>
      </c>
      <c r="I56" s="389">
        <f t="shared" ref="I56" si="14">I17</f>
        <v>0</v>
      </c>
      <c r="J56" s="389">
        <f t="shared" si="6"/>
        <v>0</v>
      </c>
      <c r="K56" s="389">
        <f t="shared" ref="K56:L56" si="15">K17</f>
        <v>0</v>
      </c>
      <c r="L56" s="24">
        <f t="shared" si="15"/>
        <v>0</v>
      </c>
    </row>
    <row r="57" spans="1:12" x14ac:dyDescent="0.2">
      <c r="A57" s="389" t="str">
        <f t="shared" si="1"/>
        <v/>
      </c>
      <c r="B57" s="389"/>
      <c r="C57" s="389">
        <f t="shared" si="2"/>
        <v>0</v>
      </c>
      <c r="D57" s="389">
        <f t="shared" si="3"/>
        <v>0</v>
      </c>
      <c r="E57" s="389">
        <f t="shared" si="4"/>
        <v>0</v>
      </c>
      <c r="F57" s="389">
        <f t="shared" si="4"/>
        <v>0</v>
      </c>
      <c r="G57" s="389"/>
      <c r="H57" s="389" t="str">
        <f t="shared" si="0"/>
        <v/>
      </c>
      <c r="I57" s="389">
        <f t="shared" ref="I57" si="16">I18</f>
        <v>0</v>
      </c>
      <c r="J57" s="389">
        <f t="shared" si="6"/>
        <v>0</v>
      </c>
      <c r="K57" s="389">
        <f t="shared" ref="K57:L57" si="17">K18</f>
        <v>0</v>
      </c>
      <c r="L57" s="24">
        <f t="shared" si="17"/>
        <v>0</v>
      </c>
    </row>
    <row r="58" spans="1:12" x14ac:dyDescent="0.2">
      <c r="A58" s="389" t="str">
        <f t="shared" si="1"/>
        <v/>
      </c>
      <c r="B58" s="389"/>
      <c r="C58" s="389">
        <f t="shared" si="2"/>
        <v>0</v>
      </c>
      <c r="D58" s="389">
        <f t="shared" si="2"/>
        <v>0</v>
      </c>
      <c r="E58" s="389">
        <f t="shared" si="4"/>
        <v>0</v>
      </c>
      <c r="F58" s="389">
        <f t="shared" si="4"/>
        <v>0</v>
      </c>
      <c r="G58" s="389"/>
      <c r="H58" s="389" t="str">
        <f t="shared" si="0"/>
        <v/>
      </c>
      <c r="I58" s="389">
        <f t="shared" ref="I58:L58" si="18">I19</f>
        <v>0</v>
      </c>
      <c r="J58" s="389">
        <f t="shared" si="18"/>
        <v>0</v>
      </c>
      <c r="K58" s="389">
        <f t="shared" si="18"/>
        <v>0</v>
      </c>
      <c r="L58" s="24">
        <f t="shared" si="18"/>
        <v>0</v>
      </c>
    </row>
    <row r="59" spans="1:12" x14ac:dyDescent="0.2">
      <c r="A59" s="389"/>
      <c r="B59" s="389"/>
      <c r="C59" s="389">
        <f t="shared" ref="C59:D59" si="19">C20</f>
        <v>0</v>
      </c>
      <c r="D59" s="389">
        <f t="shared" si="3"/>
        <v>0</v>
      </c>
      <c r="E59" s="389">
        <f t="shared" si="3"/>
        <v>0</v>
      </c>
      <c r="F59" s="389">
        <f t="shared" si="3"/>
        <v>0</v>
      </c>
      <c r="G59" s="389"/>
      <c r="H59" s="389" t="str">
        <f t="shared" si="0"/>
        <v/>
      </c>
      <c r="I59" s="389">
        <f t="shared" ref="I59" si="20">I20</f>
        <v>0</v>
      </c>
      <c r="J59" s="389">
        <f>J20</f>
        <v>0</v>
      </c>
      <c r="K59" s="389">
        <f t="shared" ref="K59:L59" si="21">K20</f>
        <v>0</v>
      </c>
      <c r="L59" s="24">
        <f t="shared" si="21"/>
        <v>0</v>
      </c>
    </row>
    <row r="60" spans="1:12" x14ac:dyDescent="0.2">
      <c r="A60" s="389"/>
      <c r="B60" s="389"/>
      <c r="C60" s="389">
        <f t="shared" ref="C60:F60" si="22">C21</f>
        <v>0</v>
      </c>
      <c r="D60" s="389">
        <f t="shared" si="22"/>
        <v>0</v>
      </c>
      <c r="E60" s="389">
        <f t="shared" si="22"/>
        <v>0</v>
      </c>
      <c r="F60" s="389">
        <f t="shared" si="22"/>
        <v>0</v>
      </c>
      <c r="G60" s="389"/>
      <c r="H60" s="389" t="str">
        <f t="shared" si="0"/>
        <v/>
      </c>
      <c r="I60" s="389">
        <f t="shared" ref="I60:L60" si="23">I21</f>
        <v>0</v>
      </c>
      <c r="J60" s="389">
        <f t="shared" si="23"/>
        <v>0</v>
      </c>
      <c r="K60" s="389">
        <f t="shared" si="23"/>
        <v>0</v>
      </c>
      <c r="L60" s="24">
        <f t="shared" si="23"/>
        <v>0</v>
      </c>
    </row>
    <row r="61" spans="1:12" x14ac:dyDescent="0.2">
      <c r="A61" s="389"/>
      <c r="B61" s="389"/>
      <c r="C61" s="389">
        <f>10-COUNT($C$51:$C$60)</f>
        <v>0</v>
      </c>
      <c r="D61" s="389"/>
      <c r="E61" s="389"/>
      <c r="F61" s="389"/>
      <c r="G61" s="389"/>
      <c r="H61" s="389"/>
      <c r="I61" s="389">
        <f>10-COUNT($I$51:$I$60)</f>
        <v>0</v>
      </c>
      <c r="J61" s="389"/>
      <c r="K61" s="389"/>
      <c r="L61" s="24"/>
    </row>
    <row r="62" spans="1:12" x14ac:dyDescent="0.2">
      <c r="A62" s="390"/>
      <c r="B62" s="390"/>
      <c r="C62" s="390"/>
      <c r="D62" s="390"/>
      <c r="E62" s="390"/>
      <c r="F62" s="390"/>
      <c r="G62" s="390"/>
      <c r="H62" s="390"/>
      <c r="I62" s="390"/>
      <c r="J62" s="390"/>
      <c r="K62" s="390"/>
    </row>
    <row r="63" spans="1:12" x14ac:dyDescent="0.2">
      <c r="A63" s="388"/>
      <c r="B63" s="388"/>
      <c r="C63" s="390"/>
      <c r="D63" s="390"/>
      <c r="E63" s="390"/>
      <c r="F63" s="390"/>
      <c r="G63" s="390"/>
      <c r="H63" s="390"/>
      <c r="I63" s="390"/>
      <c r="J63" s="390"/>
      <c r="K63" s="388"/>
    </row>
    <row r="64" spans="1:12" x14ac:dyDescent="0.2">
      <c r="A64" s="388"/>
      <c r="B64" s="388"/>
      <c r="C64" s="388"/>
      <c r="D64" s="388"/>
      <c r="E64" s="388"/>
      <c r="F64" s="388"/>
      <c r="G64" s="388"/>
      <c r="H64" s="388"/>
      <c r="I64" s="388"/>
      <c r="J64" s="388"/>
      <c r="K64" s="388"/>
    </row>
    <row r="65" spans="1:11" x14ac:dyDescent="0.2">
      <c r="A65" s="388"/>
      <c r="B65" s="388"/>
      <c r="C65" s="388">
        <f>COUNT($C$51:$C$60)</f>
        <v>10</v>
      </c>
      <c r="D65" s="388"/>
      <c r="E65" s="388"/>
      <c r="F65" s="388"/>
      <c r="G65" s="388"/>
      <c r="H65" s="388"/>
      <c r="I65" s="388"/>
      <c r="J65" s="388"/>
      <c r="K65" s="388"/>
    </row>
    <row r="66" spans="1:11" x14ac:dyDescent="0.2">
      <c r="A66" s="388"/>
      <c r="B66" s="388"/>
      <c r="C66" s="388"/>
      <c r="D66" s="388"/>
      <c r="E66" s="388"/>
      <c r="F66" s="388"/>
      <c r="G66" s="388"/>
      <c r="H66" s="388"/>
      <c r="I66" s="388"/>
      <c r="J66" s="388"/>
      <c r="K66" s="388"/>
    </row>
    <row r="67" spans="1:11" x14ac:dyDescent="0.2">
      <c r="A67" s="388"/>
      <c r="B67" s="388"/>
      <c r="C67" s="388"/>
      <c r="D67" s="388"/>
      <c r="E67" s="388"/>
      <c r="F67" s="388"/>
      <c r="G67" s="388"/>
      <c r="H67" s="388"/>
      <c r="I67" s="388"/>
      <c r="J67" s="388"/>
      <c r="K67" s="388"/>
    </row>
    <row r="68" spans="1:11" x14ac:dyDescent="0.2">
      <c r="A68" s="388"/>
      <c r="B68" s="388"/>
      <c r="C68" s="388"/>
      <c r="D68" s="388"/>
      <c r="E68" s="388"/>
      <c r="F68" s="388"/>
      <c r="G68" s="388"/>
      <c r="H68" s="388"/>
      <c r="I68" s="388"/>
      <c r="J68" s="388"/>
      <c r="K68" s="388"/>
    </row>
    <row r="69" spans="1:11" x14ac:dyDescent="0.2">
      <c r="A69" s="388"/>
      <c r="B69" s="388"/>
      <c r="C69" s="388"/>
      <c r="D69" s="388"/>
      <c r="E69" s="388"/>
      <c r="F69" s="388"/>
      <c r="G69" s="388"/>
      <c r="H69" s="388"/>
      <c r="I69" s="388"/>
      <c r="J69" s="388"/>
      <c r="K69" s="388"/>
    </row>
    <row r="70" spans="1:11" x14ac:dyDescent="0.2">
      <c r="A70" s="388"/>
      <c r="B70" s="388"/>
      <c r="C70" s="388"/>
      <c r="D70" s="388"/>
      <c r="E70" s="388"/>
      <c r="F70" s="388"/>
      <c r="G70" s="388"/>
      <c r="H70" s="388"/>
      <c r="I70" s="388"/>
      <c r="J70" s="388"/>
      <c r="K70" s="388"/>
    </row>
    <row r="71" spans="1:11" x14ac:dyDescent="0.2">
      <c r="A71" s="388"/>
      <c r="B71" s="388"/>
      <c r="C71" s="388"/>
      <c r="D71" s="388"/>
      <c r="E71" s="388"/>
      <c r="F71" s="388"/>
      <c r="G71" s="388"/>
      <c r="H71" s="388"/>
      <c r="I71" s="388"/>
      <c r="J71" s="388"/>
      <c r="K71" s="388"/>
    </row>
    <row r="72" spans="1:11" x14ac:dyDescent="0.2">
      <c r="A72" s="388"/>
      <c r="B72" s="388"/>
      <c r="C72" s="388"/>
      <c r="D72" s="388"/>
      <c r="E72" s="388"/>
      <c r="F72" s="388"/>
      <c r="G72" s="388"/>
      <c r="H72" s="388"/>
      <c r="I72" s="388"/>
      <c r="J72" s="388"/>
      <c r="K72" s="388"/>
    </row>
    <row r="73" spans="1:1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</row>
  </sheetData>
  <protectedRanges>
    <protectedRange sqref="I12:I18" name="範囲2_1"/>
    <protectedRange sqref="K6 M6" name="範囲2_3"/>
    <protectedRange sqref="G27" name="範囲2"/>
    <protectedRange sqref="C25" name="範囲2_5"/>
    <protectedRange sqref="C33:G33" name="範囲2_6"/>
    <protectedRange sqref="H25 J25" name="範囲2_2_1_1"/>
  </protectedRanges>
  <mergeCells count="52">
    <mergeCell ref="O6:T6"/>
    <mergeCell ref="J7:L7"/>
    <mergeCell ref="G17:H17"/>
    <mergeCell ref="G18:H18"/>
    <mergeCell ref="G6:I6"/>
    <mergeCell ref="D7:I7"/>
    <mergeCell ref="N12:Q13"/>
    <mergeCell ref="L10:L11"/>
    <mergeCell ref="G12:H12"/>
    <mergeCell ref="G13:H13"/>
    <mergeCell ref="G14:H14"/>
    <mergeCell ref="G15:H15"/>
    <mergeCell ref="G16:H16"/>
    <mergeCell ref="A1:L1"/>
    <mergeCell ref="F10:F11"/>
    <mergeCell ref="J6:L6"/>
    <mergeCell ref="G10:H11"/>
    <mergeCell ref="I10:K10"/>
    <mergeCell ref="A7:A8"/>
    <mergeCell ref="A9:F9"/>
    <mergeCell ref="G9:L9"/>
    <mergeCell ref="C8:G8"/>
    <mergeCell ref="A5:B5"/>
    <mergeCell ref="A6:B6"/>
    <mergeCell ref="C5:D5"/>
    <mergeCell ref="E5:F5"/>
    <mergeCell ref="A10:B11"/>
    <mergeCell ref="C10:E10"/>
    <mergeCell ref="G33:I33"/>
    <mergeCell ref="A13:B13"/>
    <mergeCell ref="A14:B14"/>
    <mergeCell ref="A15:B15"/>
    <mergeCell ref="C6:F6"/>
    <mergeCell ref="C33:D33"/>
    <mergeCell ref="A20:B20"/>
    <mergeCell ref="A12:B12"/>
    <mergeCell ref="E36:F36"/>
    <mergeCell ref="G36:H36"/>
    <mergeCell ref="A3:L3"/>
    <mergeCell ref="H5:I5"/>
    <mergeCell ref="J8:L8"/>
    <mergeCell ref="E27:F27"/>
    <mergeCell ref="G27:H27"/>
    <mergeCell ref="A21:B21"/>
    <mergeCell ref="G19:H19"/>
    <mergeCell ref="G20:H20"/>
    <mergeCell ref="G21:H21"/>
    <mergeCell ref="A19:B19"/>
    <mergeCell ref="A16:B16"/>
    <mergeCell ref="A17:B17"/>
    <mergeCell ref="A18:B18"/>
    <mergeCell ref="K5:L5"/>
  </mergeCells>
  <phoneticPr fontId="1"/>
  <dataValidations count="3">
    <dataValidation imeMode="hiragana" allowBlank="1" showInputMessage="1" showErrorMessage="1" sqref="C25:D25 I12:J21 C12:D21" xr:uid="{00000000-0002-0000-0400-000000000000}"/>
    <dataValidation imeMode="halfKatakana" allowBlank="1" showInputMessage="1" showErrorMessage="1" sqref="K12:K21 E12:E21" xr:uid="{00000000-0002-0000-0400-000001000000}"/>
    <dataValidation imeMode="halfAlpha" allowBlank="1" showInputMessage="1" showErrorMessage="1" sqref="J6 L12:L21 F12:F21" xr:uid="{00000000-0002-0000-0400-000002000000}"/>
  </dataValidations>
  <pageMargins left="0.7" right="0.7" top="0.75" bottom="0.75" header="0.3" footer="0.3"/>
  <pageSetup paperSize="9" scale="65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M94"/>
  <sheetViews>
    <sheetView topLeftCell="A10" zoomScale="80" zoomScaleNormal="80" zoomScaleSheetLayoutView="100" workbookViewId="0">
      <selection activeCell="D16" sqref="D16:E16"/>
    </sheetView>
  </sheetViews>
  <sheetFormatPr defaultColWidth="9" defaultRowHeight="58.95" customHeight="1" x14ac:dyDescent="0.2"/>
  <cols>
    <col min="1" max="1" width="24.5" style="2" customWidth="1"/>
    <col min="2" max="2" width="24.19921875" style="2" customWidth="1"/>
    <col min="3" max="3" width="23.8984375" style="2" customWidth="1"/>
    <col min="4" max="4" width="22.8984375" style="2" customWidth="1"/>
    <col min="5" max="5" width="5.8984375" style="2" customWidth="1"/>
    <col min="6" max="6" width="10.69921875" style="2" customWidth="1"/>
    <col min="7" max="7" width="5.19921875" style="2" customWidth="1"/>
    <col min="8" max="8" width="7.3984375" style="2" customWidth="1"/>
    <col min="9" max="9" width="9.09765625" style="2" customWidth="1"/>
    <col min="10" max="16384" width="9" style="2"/>
  </cols>
  <sheetData>
    <row r="1" spans="1:13" ht="58.95" customHeight="1" x14ac:dyDescent="0.2">
      <c r="A1" s="333" t="str">
        <f>高学年女子!A1</f>
        <v>第５２回鹿児島県スポーツ少年団競技別交歓大会</v>
      </c>
      <c r="B1" s="334"/>
      <c r="C1" s="334"/>
      <c r="D1" s="334"/>
      <c r="E1" s="334"/>
      <c r="F1" s="334"/>
      <c r="G1" s="335"/>
      <c r="H1" s="3"/>
    </row>
    <row r="2" spans="1:13" ht="44.4" customHeight="1" x14ac:dyDescent="0.2">
      <c r="A2" s="336" t="s">
        <v>0</v>
      </c>
      <c r="B2" s="337"/>
      <c r="C2" s="337"/>
      <c r="D2" s="337"/>
      <c r="E2" s="337"/>
      <c r="F2" s="337"/>
      <c r="G2" s="338"/>
    </row>
    <row r="3" spans="1:13" ht="15" customHeight="1" thickBot="1" x14ac:dyDescent="0.25">
      <c r="A3" s="9"/>
      <c r="G3" s="10"/>
    </row>
    <row r="4" spans="1:13" ht="67.95" customHeight="1" x14ac:dyDescent="0.2">
      <c r="A4" s="11" t="s">
        <v>1</v>
      </c>
      <c r="B4" s="344" t="str">
        <f>IF(高学年女子!$C$5="","",高学年女子!$C$5)</f>
        <v/>
      </c>
      <c r="C4" s="345"/>
      <c r="D4" s="346" t="s">
        <v>5</v>
      </c>
      <c r="E4" s="347"/>
      <c r="F4" s="347"/>
      <c r="G4" s="348"/>
      <c r="H4" s="4"/>
    </row>
    <row r="5" spans="1:13" ht="67.95" customHeight="1" x14ac:dyDescent="0.2">
      <c r="A5" s="12" t="s">
        <v>7</v>
      </c>
      <c r="B5" s="339"/>
      <c r="C5" s="340"/>
      <c r="D5" s="340"/>
      <c r="E5" s="340"/>
      <c r="F5" s="340"/>
      <c r="G5" s="341"/>
      <c r="H5" s="5"/>
      <c r="J5" s="377" t="s">
        <v>52</v>
      </c>
      <c r="K5" s="377"/>
      <c r="L5" s="377"/>
    </row>
    <row r="6" spans="1:13" ht="67.95" customHeight="1" x14ac:dyDescent="0.2">
      <c r="A6" s="381" t="s">
        <v>2</v>
      </c>
      <c r="B6" s="350"/>
      <c r="C6" s="349" t="s">
        <v>17</v>
      </c>
      <c r="D6" s="350"/>
      <c r="E6" s="351"/>
      <c r="F6" s="342" t="s">
        <v>10</v>
      </c>
      <c r="G6" s="343"/>
      <c r="H6" s="6"/>
    </row>
    <row r="7" spans="1:13" ht="67.95" customHeight="1" x14ac:dyDescent="0.2">
      <c r="A7" s="384" t="s">
        <v>3</v>
      </c>
      <c r="B7" s="378" t="s">
        <v>12</v>
      </c>
      <c r="C7" s="27" t="s">
        <v>18</v>
      </c>
      <c r="D7" s="25" t="str">
        <f>IF(D8="",F7,F7-D8)</f>
        <v/>
      </c>
      <c r="E7" s="28" t="s">
        <v>9</v>
      </c>
      <c r="F7" s="382" t="str">
        <f>IF(高学年男子!$C$61=0,"",高学年男子!$C$61)</f>
        <v/>
      </c>
      <c r="G7" s="352" t="s">
        <v>11</v>
      </c>
      <c r="H7" s="7"/>
      <c r="I7" s="46" t="s">
        <v>53</v>
      </c>
      <c r="J7" s="46"/>
      <c r="K7" s="47" t="str">
        <f>IF(F38=0,"",F38)</f>
        <v/>
      </c>
      <c r="L7" s="47"/>
      <c r="M7" s="45" t="s">
        <v>54</v>
      </c>
    </row>
    <row r="8" spans="1:13" ht="67.95" customHeight="1" x14ac:dyDescent="0.2">
      <c r="A8" s="385"/>
      <c r="B8" s="379"/>
      <c r="C8" s="29" t="s">
        <v>19</v>
      </c>
      <c r="D8" s="26" t="str">
        <f>IF(高学年男子!$G$61=0,"",高学年男子!$G$61)</f>
        <v/>
      </c>
      <c r="E8" s="30" t="s">
        <v>9</v>
      </c>
      <c r="F8" s="383"/>
      <c r="G8" s="353"/>
      <c r="H8" s="8"/>
      <c r="I8" s="46" t="s">
        <v>55</v>
      </c>
      <c r="J8" s="46"/>
      <c r="K8" s="47" t="str">
        <f>IF(F39=0,"",F39)</f>
        <v/>
      </c>
      <c r="L8" s="47"/>
      <c r="M8" s="45" t="s">
        <v>54</v>
      </c>
    </row>
    <row r="9" spans="1:13" ht="67.95" customHeight="1" x14ac:dyDescent="0.2">
      <c r="A9" s="385"/>
      <c r="B9" s="378" t="s">
        <v>13</v>
      </c>
      <c r="C9" s="27" t="s">
        <v>18</v>
      </c>
      <c r="D9" s="25" t="str">
        <f>IF(D10="",F9,F9-D10)</f>
        <v/>
      </c>
      <c r="E9" s="28" t="s">
        <v>9</v>
      </c>
      <c r="F9" s="382" t="str">
        <f>IF(低学年男子!$C$61=0,"",低学年男子!$C$61)</f>
        <v/>
      </c>
      <c r="G9" s="352" t="s">
        <v>11</v>
      </c>
      <c r="H9" s="7"/>
      <c r="I9" s="49" t="s">
        <v>68</v>
      </c>
      <c r="J9" s="49"/>
      <c r="K9" s="50" t="str">
        <f>IF(F38=0,"",F38+F39)</f>
        <v/>
      </c>
      <c r="L9" s="50"/>
      <c r="M9" s="45" t="s">
        <v>66</v>
      </c>
    </row>
    <row r="10" spans="1:13" ht="67.95" customHeight="1" x14ac:dyDescent="0.2">
      <c r="A10" s="385"/>
      <c r="B10" s="379"/>
      <c r="C10" s="29" t="s">
        <v>19</v>
      </c>
      <c r="D10" s="26" t="str">
        <f>IF(低学年男子!$G$61=0,"",低学年男子!$G$61)</f>
        <v/>
      </c>
      <c r="E10" s="30" t="s">
        <v>9</v>
      </c>
      <c r="F10" s="383"/>
      <c r="G10" s="353"/>
      <c r="H10" s="8"/>
      <c r="I10" s="48"/>
      <c r="J10" s="48"/>
      <c r="K10" s="48"/>
      <c r="L10" s="48"/>
      <c r="M10" s="48"/>
    </row>
    <row r="11" spans="1:13" ht="67.95" customHeight="1" x14ac:dyDescent="0.2">
      <c r="A11" s="385"/>
      <c r="B11" s="378" t="s">
        <v>14</v>
      </c>
      <c r="C11" s="27" t="s">
        <v>18</v>
      </c>
      <c r="D11" s="25" t="str">
        <f>IF(D12="",F11,F11-D12)</f>
        <v/>
      </c>
      <c r="E11" s="28" t="s">
        <v>9</v>
      </c>
      <c r="F11" s="382" t="str">
        <f>IF(高学年女子!$C$61=0,"",高学年女子!$C$61)</f>
        <v/>
      </c>
      <c r="G11" s="352" t="s">
        <v>11</v>
      </c>
      <c r="H11" s="7"/>
    </row>
    <row r="12" spans="1:13" ht="67.95" customHeight="1" x14ac:dyDescent="0.2">
      <c r="A12" s="385"/>
      <c r="B12" s="379"/>
      <c r="C12" s="29" t="s">
        <v>19</v>
      </c>
      <c r="D12" s="26" t="str">
        <f>IF(高学年女子!$G$61=0,"",高学年女子!$G$61)</f>
        <v/>
      </c>
      <c r="E12" s="30" t="s">
        <v>9</v>
      </c>
      <c r="F12" s="383"/>
      <c r="G12" s="353"/>
      <c r="H12" s="8"/>
    </row>
    <row r="13" spans="1:13" ht="67.95" customHeight="1" x14ac:dyDescent="0.2">
      <c r="A13" s="385"/>
      <c r="B13" s="378" t="s">
        <v>15</v>
      </c>
      <c r="C13" s="27" t="s">
        <v>18</v>
      </c>
      <c r="D13" s="25" t="str">
        <f>IF(D14="",F13,F13-D14)</f>
        <v/>
      </c>
      <c r="E13" s="28" t="s">
        <v>9</v>
      </c>
      <c r="F13" s="382" t="str">
        <f>IF(低学年女子!$C$61=0,"",低学年女子!$C$61)</f>
        <v/>
      </c>
      <c r="G13" s="352" t="s">
        <v>11</v>
      </c>
      <c r="H13" s="7"/>
    </row>
    <row r="14" spans="1:13" ht="67.95" customHeight="1" thickBot="1" x14ac:dyDescent="0.25">
      <c r="A14" s="385"/>
      <c r="B14" s="380"/>
      <c r="C14" s="31" t="s">
        <v>19</v>
      </c>
      <c r="D14" s="26" t="str">
        <f>IF(低学年女子!$G$61=0,"",低学年女子!$G$61)</f>
        <v/>
      </c>
      <c r="E14" s="30" t="s">
        <v>9</v>
      </c>
      <c r="F14" s="383"/>
      <c r="G14" s="353"/>
      <c r="H14" s="8"/>
    </row>
    <row r="15" spans="1:13" ht="67.95" customHeight="1" x14ac:dyDescent="0.2">
      <c r="A15" s="359" t="s">
        <v>6</v>
      </c>
      <c r="B15" s="346" t="s">
        <v>4</v>
      </c>
      <c r="C15" s="361"/>
      <c r="D15" s="371" t="str">
        <f>IF(中学男女!$C$61=0,"",中学男女!$C$61)</f>
        <v/>
      </c>
      <c r="E15" s="372"/>
      <c r="F15" s="355" t="s">
        <v>11</v>
      </c>
      <c r="G15" s="356"/>
      <c r="H15" s="8"/>
    </row>
    <row r="16" spans="1:13" ht="67.95" customHeight="1" thickBot="1" x14ac:dyDescent="0.25">
      <c r="A16" s="360"/>
      <c r="B16" s="362" t="s">
        <v>8</v>
      </c>
      <c r="C16" s="363"/>
      <c r="D16" s="369" t="str">
        <f>IF(中学男女!$I$61=0,"",中学男女!$I$61)</f>
        <v/>
      </c>
      <c r="E16" s="370"/>
      <c r="F16" s="357" t="s">
        <v>11</v>
      </c>
      <c r="G16" s="358"/>
      <c r="H16" s="8"/>
    </row>
    <row r="17" spans="1:12" ht="67.95" customHeight="1" thickBot="1" x14ac:dyDescent="0.25">
      <c r="A17" s="364" t="s">
        <v>65</v>
      </c>
      <c r="B17" s="365"/>
      <c r="C17" s="366"/>
      <c r="D17" s="367" t="str">
        <f>IF(F38=0,"",F38)</f>
        <v/>
      </c>
      <c r="E17" s="368"/>
      <c r="F17" s="373" t="s">
        <v>66</v>
      </c>
      <c r="G17" s="374"/>
      <c r="H17" s="8"/>
    </row>
    <row r="18" spans="1:12" ht="30.9" customHeight="1" x14ac:dyDescent="0.2">
      <c r="A18" s="354" t="s">
        <v>67</v>
      </c>
      <c r="B18" s="354"/>
      <c r="C18" s="376"/>
      <c r="D18" s="376"/>
      <c r="E18" s="376"/>
      <c r="F18" s="354" t="s">
        <v>16</v>
      </c>
      <c r="G18" s="354"/>
      <c r="H18" s="44"/>
      <c r="I18" s="37"/>
      <c r="J18" s="375" t="s">
        <v>52</v>
      </c>
      <c r="K18" s="375"/>
      <c r="L18" s="375"/>
    </row>
    <row r="19" spans="1:12" s="1" customFormat="1" ht="58.95" customHeight="1" x14ac:dyDescent="0.2"/>
    <row r="20" spans="1:12" s="1" customFormat="1" ht="58.95" customHeight="1" x14ac:dyDescent="0.2"/>
    <row r="21" spans="1:12" s="1" customFormat="1" ht="58.95" customHeight="1" x14ac:dyDescent="0.2"/>
    <row r="22" spans="1:12" s="1" customFormat="1" ht="58.95" customHeight="1" x14ac:dyDescent="0.2"/>
    <row r="23" spans="1:12" s="1" customFormat="1" ht="58.95" customHeight="1" x14ac:dyDescent="0.2"/>
    <row r="24" spans="1:12" s="1" customFormat="1" ht="58.95" customHeight="1" x14ac:dyDescent="0.2"/>
    <row r="25" spans="1:12" s="1" customFormat="1" ht="58.95" customHeight="1" x14ac:dyDescent="0.2"/>
    <row r="26" spans="1:12" s="1" customFormat="1" ht="25.2" customHeight="1" x14ac:dyDescent="0.2">
      <c r="D26" s="111">
        <f>IF($D$7="",0,1)</f>
        <v>0</v>
      </c>
      <c r="E26" s="112"/>
      <c r="F26" s="112"/>
    </row>
    <row r="27" spans="1:12" s="1" customFormat="1" ht="25.2" customHeight="1" x14ac:dyDescent="0.2">
      <c r="D27" s="111"/>
      <c r="E27" s="112"/>
      <c r="F27" s="112"/>
    </row>
    <row r="28" spans="1:12" s="1" customFormat="1" ht="25.2" customHeight="1" x14ac:dyDescent="0.2">
      <c r="D28" s="111">
        <f>IF($D$9="",0,1)</f>
        <v>0</v>
      </c>
      <c r="E28" s="112"/>
      <c r="F28" s="112"/>
    </row>
    <row r="29" spans="1:12" s="1" customFormat="1" ht="25.2" customHeight="1" x14ac:dyDescent="0.2">
      <c r="D29" s="111"/>
      <c r="E29" s="112"/>
      <c r="F29" s="112"/>
    </row>
    <row r="30" spans="1:12" s="1" customFormat="1" ht="25.2" customHeight="1" x14ac:dyDescent="0.2">
      <c r="D30" s="111">
        <f>IF($D$11="",0,1)</f>
        <v>0</v>
      </c>
      <c r="E30" s="112"/>
      <c r="F30" s="112"/>
    </row>
    <row r="31" spans="1:12" s="1" customFormat="1" ht="25.2" customHeight="1" x14ac:dyDescent="0.2">
      <c r="D31" s="111"/>
      <c r="E31" s="112"/>
      <c r="F31" s="112"/>
    </row>
    <row r="32" spans="1:12" ht="25.2" customHeight="1" x14ac:dyDescent="0.2">
      <c r="D32" s="111">
        <f>IF($D$13="",0,1)</f>
        <v>0</v>
      </c>
      <c r="E32" s="37"/>
      <c r="F32" s="112"/>
    </row>
    <row r="33" spans="1:10" ht="25.2" customHeight="1" x14ac:dyDescent="0.2">
      <c r="D33" s="113"/>
      <c r="E33" s="37"/>
      <c r="F33" s="37"/>
    </row>
    <row r="34" spans="1:10" ht="25.2" customHeight="1" x14ac:dyDescent="0.2">
      <c r="D34" s="111">
        <f>IF($D$15="",0,$D$15)</f>
        <v>0</v>
      </c>
      <c r="E34" s="37"/>
      <c r="F34" s="37"/>
    </row>
    <row r="35" spans="1:10" ht="25.2" customHeight="1" x14ac:dyDescent="0.2">
      <c r="D35" s="113"/>
      <c r="E35" s="37"/>
      <c r="F35" s="37"/>
    </row>
    <row r="36" spans="1:10" ht="25.2" customHeight="1" x14ac:dyDescent="0.2">
      <c r="D36" s="111">
        <f>IF($D$16="",0,$D$16)</f>
        <v>0</v>
      </c>
      <c r="E36" s="37"/>
      <c r="F36" s="37"/>
    </row>
    <row r="37" spans="1:10" ht="25.2" customHeight="1" x14ac:dyDescent="0.2">
      <c r="D37" s="37"/>
      <c r="E37" s="37"/>
      <c r="F37" s="37"/>
    </row>
    <row r="38" spans="1:10" ht="25.2" customHeight="1" x14ac:dyDescent="0.2">
      <c r="D38" s="37"/>
      <c r="E38" s="37"/>
      <c r="F38" s="114">
        <f>SUM(D26:D32)*500+(D34+D36)*100</f>
        <v>0</v>
      </c>
    </row>
    <row r="39" spans="1:10" ht="58.95" customHeight="1" x14ac:dyDescent="0.2">
      <c r="A39" s="37"/>
      <c r="B39" s="37"/>
      <c r="C39" s="37"/>
      <c r="D39" s="37"/>
      <c r="E39" s="37"/>
      <c r="F39" s="114">
        <f>C18*200</f>
        <v>0</v>
      </c>
      <c r="G39" s="37"/>
      <c r="H39" s="37"/>
      <c r="I39" s="37"/>
      <c r="J39" s="37"/>
    </row>
    <row r="40" spans="1:10" ht="58.95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0" ht="58.9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2" spans="1:10" ht="58.95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</row>
    <row r="43" spans="1:10" ht="58.95" customHeight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</row>
    <row r="44" spans="1:10" ht="58.9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58.9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58.95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58.9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58.9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58.9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58.9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ht="58.95" customHeight="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10" ht="58.95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</row>
    <row r="53" spans="1:10" ht="58.95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</row>
    <row r="54" spans="1:10" ht="58.95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</row>
    <row r="55" spans="1:10" ht="58.95" customHeigh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6" spans="1:10" ht="58.95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</row>
    <row r="57" spans="1:10" ht="58.95" customHeight="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</row>
    <row r="58" spans="1:10" ht="58.95" customHeight="1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58.95" customHeight="1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</row>
    <row r="60" spans="1:10" ht="58.95" customHeight="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</row>
    <row r="61" spans="1:10" ht="58.95" customHeight="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</row>
    <row r="62" spans="1:10" ht="58.95" customHeight="1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</row>
    <row r="63" spans="1:10" ht="58.95" customHeight="1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</row>
    <row r="64" spans="1:10" ht="58.95" customHeight="1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</row>
    <row r="65" spans="1:10" ht="58.95" customHeight="1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</row>
    <row r="66" spans="1:10" ht="58.95" customHeight="1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</row>
    <row r="67" spans="1:10" ht="58.95" customHeight="1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</row>
    <row r="68" spans="1:10" ht="58.95" customHeight="1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</row>
    <row r="69" spans="1:10" ht="58.95" customHeight="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</row>
    <row r="70" spans="1:10" ht="58.95" customHeight="1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</row>
    <row r="71" spans="1:10" ht="58.95" customHeight="1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</row>
    <row r="72" spans="1:10" ht="58.95" customHeight="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</row>
    <row r="73" spans="1:10" ht="58.95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</row>
    <row r="74" spans="1:10" ht="58.95" customHeight="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</row>
    <row r="75" spans="1:10" ht="58.95" customHeight="1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</row>
    <row r="76" spans="1:10" ht="58.95" customHeight="1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</row>
    <row r="77" spans="1:10" ht="58.95" customHeight="1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</row>
    <row r="78" spans="1:10" ht="58.95" customHeight="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</row>
    <row r="79" spans="1:10" ht="58.95" customHeight="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</row>
    <row r="80" spans="1:10" ht="58.95" customHeight="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</row>
    <row r="81" spans="1:10" ht="58.95" customHeight="1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58.95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</row>
    <row r="83" spans="1:10" ht="58.95" customHeight="1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</row>
    <row r="94" spans="1:10" ht="58.95" customHeight="1" x14ac:dyDescent="0.2">
      <c r="J94" s="41"/>
    </row>
  </sheetData>
  <sheetProtection algorithmName="SHA-512" hashValue="IKDBDWUbkhC2wddvUd7rd5VyEo+jo9uBvJ87pycBQj7A420nFViFuJPToOL2/RI0AyN/Qlv0lpe+w88p5oBRAg==" saltValue="A8Sjv4njQU4ysPrle89aug==" spinCount="100000" sheet="1" objects="1" scenarios="1"/>
  <protectedRanges>
    <protectedRange sqref="B5 C18" name="範囲1"/>
  </protectedRanges>
  <mergeCells count="36">
    <mergeCell ref="J18:L18"/>
    <mergeCell ref="C18:E18"/>
    <mergeCell ref="F18:G18"/>
    <mergeCell ref="J5:L5"/>
    <mergeCell ref="B7:B8"/>
    <mergeCell ref="B9:B10"/>
    <mergeCell ref="B11:B12"/>
    <mergeCell ref="B13:B14"/>
    <mergeCell ref="A6:B6"/>
    <mergeCell ref="G11:G12"/>
    <mergeCell ref="G13:G14"/>
    <mergeCell ref="F7:F8"/>
    <mergeCell ref="F9:F10"/>
    <mergeCell ref="F11:F12"/>
    <mergeCell ref="F13:F14"/>
    <mergeCell ref="A7:A14"/>
    <mergeCell ref="G7:G8"/>
    <mergeCell ref="G9:G10"/>
    <mergeCell ref="A18:B18"/>
    <mergeCell ref="F15:G15"/>
    <mergeCell ref="F16:G16"/>
    <mergeCell ref="A15:A16"/>
    <mergeCell ref="B15:C15"/>
    <mergeCell ref="B16:C16"/>
    <mergeCell ref="A17:C17"/>
    <mergeCell ref="D17:E17"/>
    <mergeCell ref="D16:E16"/>
    <mergeCell ref="D15:E15"/>
    <mergeCell ref="F17:G17"/>
    <mergeCell ref="A1:G1"/>
    <mergeCell ref="A2:G2"/>
    <mergeCell ref="B5:G5"/>
    <mergeCell ref="F6:G6"/>
    <mergeCell ref="B4:C4"/>
    <mergeCell ref="D4:G4"/>
    <mergeCell ref="C6:E6"/>
  </mergeCells>
  <phoneticPr fontId="1"/>
  <printOptions horizontalCentered="1"/>
  <pageMargins left="0.7" right="0.7" top="0.75" bottom="0.75" header="0.3" footer="0.3"/>
  <pageSetup paperSize="9" scale="69" orientation="portrait" horizontalDpi="4294967293" verticalDpi="300" r:id="rId1"/>
  <ignoredErrors>
    <ignoredError sqref="D8 D10 D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高学年女子</vt:lpstr>
      <vt:lpstr>低学年女子</vt:lpstr>
      <vt:lpstr>高学年男子</vt:lpstr>
      <vt:lpstr>低学年男子</vt:lpstr>
      <vt:lpstr>中学男女</vt:lpstr>
      <vt:lpstr>集計表</vt:lpstr>
      <vt:lpstr>高学年女子!Print_Area</vt:lpstr>
      <vt:lpstr>高学年男子!Print_Area</vt:lpstr>
      <vt:lpstr>集計表!Print_Area</vt:lpstr>
      <vt:lpstr>中学男女!Print_Area</vt:lpstr>
      <vt:lpstr>低学年女子!Print_Area</vt:lpstr>
      <vt:lpstr>低学年男子!Print_Area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鹿児島県体育協会</dc:creator>
  <cp:lastModifiedBy>秀保 牧元</cp:lastModifiedBy>
  <cp:lastPrinted>2023-12-04T13:44:31Z</cp:lastPrinted>
  <dcterms:created xsi:type="dcterms:W3CDTF">2010-12-16T01:08:34Z</dcterms:created>
  <dcterms:modified xsi:type="dcterms:W3CDTF">2024-11-06T10:57:58Z</dcterms:modified>
</cp:coreProperties>
</file>